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philippebarrere/Dropbox/GOLF&amp;PLUS/TROPHEE MAX ESPIAUT/TME 2024/"/>
    </mc:Choice>
  </mc:AlternateContent>
  <xr:revisionPtr revIDLastSave="0" documentId="8_{EC5F56E5-B43E-0D4B-BA97-5C912BED2DA0}" xr6:coauthVersionLast="47" xr6:coauthVersionMax="47" xr10:uidLastSave="{00000000-0000-0000-0000-000000000000}"/>
  <bookViews>
    <workbookView xWindow="600" yWindow="500" windowWidth="28320" windowHeight="21840" activeTab="3" xr2:uid="{DC59DE63-653B-954B-B08E-F148283E67B0}"/>
  </bookViews>
  <sheets>
    <sheet name="COMPOSITION DES ÉQUIPES FINALES" sheetId="12" r:id="rId1"/>
    <sheet name="RESULTAT 50 ETAPE 3 St. Gabriel" sheetId="15" r:id="rId2"/>
    <sheet name="RESULTAT FINALE 90.A AUCH" sheetId="4" r:id="rId3"/>
    <sheet name="RESULTAT FINALE 90.B LAS MARTIN" sheetId="11" r:id="rId4"/>
    <sheet name="RESULTAT FINALE 120.A MONTAL" sheetId="5" r:id="rId5"/>
    <sheet name="RESULTAT FINALE 120.B  FLEURANC" sheetId="10" r:id="rId6"/>
    <sheet name="RESULTAT FINALE 120.C  ESPALAIS" sheetId="14" r:id="rId7"/>
  </sheets>
  <definedNames>
    <definedName name="_xlnm._FilterDatabase" localSheetId="1" hidden="1">'RESULTAT 50 ETAPE 3 St. Gabriel'!$B$46:$V$46</definedName>
    <definedName name="_xlnm._FilterDatabase" localSheetId="4" hidden="1">'RESULTAT FINALE 120.A MONTAL'!$B$13:$J$13</definedName>
    <definedName name="_xlnm._FilterDatabase" localSheetId="5" hidden="1">'RESULTAT FINALE 120.B  FLEURANC'!$B$13:$J$13</definedName>
    <definedName name="_xlnm._FilterDatabase" localSheetId="6" hidden="1">'RESULTAT FINALE 120.C  ESPALAIS'!$B$13:$J$13</definedName>
    <definedName name="_xlnm._FilterDatabase" localSheetId="2" hidden="1">'RESULTAT FINALE 90.A AUCH'!$B$13:$J$13</definedName>
    <definedName name="_xlnm._FilterDatabase" localSheetId="3" hidden="1">'RESULTAT FINALE 90.B LAS MARTIN'!$B$13:$J$13</definedName>
    <definedName name="_xlnm.Print_Area" localSheetId="1">'RESULTAT 50 ETAPE 3 St. Gabriel'!$A$1:$Q$45</definedName>
    <definedName name="_xlnm.Print_Area" localSheetId="4">'RESULTAT FINALE 120.A MONTAL'!$A$1:$J$23</definedName>
    <definedName name="_xlnm.Print_Area" localSheetId="5">'RESULTAT FINALE 120.B  FLEURANC'!$A$1:$J$23</definedName>
    <definedName name="_xlnm.Print_Area" localSheetId="6">'RESULTAT FINALE 120.C  ESPALAIS'!$A$1:$J$23</definedName>
    <definedName name="_xlnm.Print_Area" localSheetId="2">'RESULTAT FINALE 90.A AUCH'!$A$1:$J$21</definedName>
    <definedName name="_xlnm.Print_Area" localSheetId="3">'RESULTAT FINALE 90.B LAS MARTIN'!$A$1:$J$21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I14" i="11"/>
  <c r="J19" i="15" l="1"/>
  <c r="K19" i="15" s="1"/>
  <c r="M19" i="15"/>
  <c r="O19" i="15"/>
  <c r="P19" i="15"/>
  <c r="Q19" i="15"/>
  <c r="L20" i="15"/>
  <c r="N21" i="15"/>
  <c r="J22" i="15"/>
  <c r="K22" i="15" s="1"/>
  <c r="M22" i="15"/>
  <c r="O22" i="15"/>
  <c r="P22" i="15"/>
  <c r="Q22" i="15"/>
  <c r="L23" i="15"/>
  <c r="N24" i="15"/>
  <c r="J25" i="15"/>
  <c r="K25" i="15" s="1"/>
  <c r="M25" i="15"/>
  <c r="O25" i="15"/>
  <c r="P25" i="15"/>
  <c r="Q25" i="15"/>
  <c r="L26" i="15"/>
  <c r="N27" i="15"/>
  <c r="J28" i="15"/>
  <c r="K28" i="15" s="1"/>
  <c r="M28" i="15"/>
  <c r="O28" i="15"/>
  <c r="P28" i="15"/>
  <c r="Q28" i="15"/>
  <c r="L29" i="15"/>
  <c r="N30" i="15"/>
  <c r="J31" i="15"/>
  <c r="M31" i="15"/>
  <c r="O31" i="15"/>
  <c r="P31" i="15"/>
  <c r="Q31" i="15"/>
  <c r="L32" i="15"/>
  <c r="N33" i="15"/>
  <c r="J34" i="15"/>
  <c r="M34" i="15"/>
  <c r="O34" i="15"/>
  <c r="P34" i="15"/>
  <c r="Q34" i="15"/>
  <c r="L35" i="15"/>
  <c r="N36" i="15"/>
  <c r="J37" i="15"/>
  <c r="M37" i="15"/>
  <c r="O37" i="15"/>
  <c r="P37" i="15"/>
  <c r="Q37" i="15"/>
  <c r="L38" i="15"/>
  <c r="N39" i="15"/>
  <c r="J40" i="15"/>
  <c r="M40" i="15"/>
  <c r="O40" i="15"/>
  <c r="P40" i="15"/>
  <c r="Q40" i="15"/>
  <c r="L41" i="15"/>
  <c r="N42" i="15"/>
  <c r="J43" i="15"/>
  <c r="K43" i="15"/>
  <c r="M43" i="15"/>
  <c r="O43" i="15"/>
  <c r="P43" i="15"/>
  <c r="Q43" i="15"/>
  <c r="L44" i="15"/>
  <c r="N45" i="15"/>
  <c r="J46" i="15"/>
  <c r="K31" i="15" s="1"/>
  <c r="K46" i="15"/>
  <c r="M46" i="15"/>
  <c r="N46" i="15"/>
  <c r="O46" i="15"/>
  <c r="L47" i="15"/>
  <c r="K40" i="15" l="1"/>
  <c r="K37" i="15"/>
  <c r="K34" i="15"/>
  <c r="J23" i="14" l="1"/>
  <c r="I23" i="14"/>
  <c r="J22" i="14"/>
  <c r="I22" i="14"/>
  <c r="J21" i="14"/>
  <c r="I21" i="14"/>
  <c r="J20" i="14"/>
  <c r="I20" i="14"/>
  <c r="J16" i="14"/>
  <c r="I16" i="14"/>
  <c r="J18" i="14"/>
  <c r="I18" i="14"/>
  <c r="J19" i="14"/>
  <c r="I19" i="14"/>
  <c r="J15" i="14"/>
  <c r="I15" i="14"/>
  <c r="J17" i="14"/>
  <c r="I17" i="14"/>
  <c r="J14" i="14"/>
  <c r="I14" i="14"/>
  <c r="D28" i="12" l="1"/>
  <c r="J22" i="11" l="1"/>
  <c r="J23" i="11"/>
  <c r="J24" i="11"/>
  <c r="J25" i="11"/>
  <c r="I26" i="11"/>
  <c r="I25" i="11"/>
  <c r="I24" i="11"/>
  <c r="I23" i="11"/>
  <c r="I22" i="11"/>
  <c r="I21" i="11"/>
  <c r="I20" i="11"/>
  <c r="I19" i="11"/>
  <c r="I15" i="11"/>
  <c r="I16" i="11"/>
  <c r="I17" i="11"/>
  <c r="I18" i="11"/>
  <c r="J23" i="10"/>
  <c r="I23" i="10"/>
  <c r="J22" i="10"/>
  <c r="I22" i="10"/>
  <c r="I21" i="10"/>
  <c r="I20" i="10"/>
  <c r="I19" i="10"/>
  <c r="I18" i="10"/>
  <c r="I15" i="10"/>
  <c r="I17" i="10"/>
  <c r="I16" i="10"/>
  <c r="I14" i="10"/>
  <c r="I23" i="5"/>
  <c r="I17" i="5"/>
  <c r="I21" i="5"/>
  <c r="I22" i="5"/>
  <c r="I20" i="5"/>
  <c r="I18" i="5"/>
  <c r="I15" i="5"/>
  <c r="I19" i="5"/>
  <c r="I16" i="5"/>
  <c r="I14" i="5"/>
  <c r="J21" i="11" l="1"/>
  <c r="J19" i="5"/>
  <c r="J20" i="11"/>
  <c r="J19" i="11"/>
  <c r="J15" i="11"/>
  <c r="J14" i="11"/>
  <c r="J16" i="11"/>
  <c r="J17" i="11"/>
  <c r="J18" i="11"/>
  <c r="J18" i="10"/>
  <c r="J15" i="10"/>
  <c r="J16" i="10"/>
  <c r="J17" i="10"/>
  <c r="J14" i="10"/>
  <c r="J19" i="10"/>
  <c r="J20" i="10"/>
  <c r="J21" i="10"/>
  <c r="J26" i="11"/>
  <c r="J22" i="5"/>
  <c r="J21" i="5"/>
  <c r="J14" i="5"/>
  <c r="J18" i="5"/>
  <c r="J17" i="5"/>
  <c r="J15" i="5"/>
  <c r="J16" i="5"/>
  <c r="J20" i="5"/>
  <c r="J23" i="5"/>
  <c r="I19" i="4" l="1"/>
  <c r="I20" i="4"/>
  <c r="I22" i="4"/>
  <c r="I23" i="4"/>
  <c r="I24" i="4"/>
  <c r="I25" i="4"/>
  <c r="I16" i="4"/>
  <c r="I17" i="4"/>
  <c r="I15" i="4"/>
  <c r="I21" i="4"/>
  <c r="I18" i="4"/>
  <c r="J18" i="4" l="1"/>
  <c r="J14" i="4"/>
  <c r="J22" i="4"/>
  <c r="J17" i="4"/>
  <c r="J20" i="4"/>
  <c r="J25" i="4"/>
  <c r="J15" i="4"/>
  <c r="J24" i="4"/>
  <c r="J19" i="4"/>
  <c r="J21" i="4"/>
  <c r="J23" i="4"/>
  <c r="J16" i="4"/>
</calcChain>
</file>

<file path=xl/sharedStrings.xml><?xml version="1.0" encoding="utf-8"?>
<sst xmlns="http://schemas.openxmlformats.org/spreadsheetml/2006/main" count="241" uniqueCount="93">
  <si>
    <t>COMPOSITION DES ÉQUIPES</t>
  </si>
  <si>
    <t>Du Golf de :</t>
  </si>
  <si>
    <t>Tel:</t>
  </si>
  <si>
    <t>Mail :</t>
  </si>
  <si>
    <t>Capitaine d'équipe :</t>
  </si>
  <si>
    <t>Pour le challenge :</t>
  </si>
  <si>
    <t>Poule :</t>
  </si>
  <si>
    <t>Date compétition :</t>
  </si>
  <si>
    <t>Formule de jeu :</t>
  </si>
  <si>
    <t>Sur le golf de :</t>
  </si>
  <si>
    <t xml:space="preserve">A TRANSMETTRE IMPÉRATIVEMENT                                                                                          </t>
  </si>
  <si>
    <t>AU GOLF RECEVANT LA COMPETITION et à L'ORGANISATION DU TROPHÉE</t>
  </si>
  <si>
    <t xml:space="preserve">au plus tard avant 12H, le mercredi précedent le jours de la compétition </t>
  </si>
  <si>
    <t>Joueur</t>
  </si>
  <si>
    <t>Nom - Prénom</t>
  </si>
  <si>
    <t>N° de licence</t>
  </si>
  <si>
    <t>Repas</t>
  </si>
  <si>
    <t>Préférence horaire de départ</t>
  </si>
  <si>
    <t>Total index</t>
  </si>
  <si>
    <t>SUPPLEANTS</t>
  </si>
  <si>
    <t>Observations</t>
  </si>
  <si>
    <t>RESULTAT FINALE</t>
  </si>
  <si>
    <t>GOLF ORGANISATEUR :</t>
  </si>
  <si>
    <t>AUCH</t>
  </si>
  <si>
    <t>Challenge :</t>
  </si>
  <si>
    <t>Finale :</t>
  </si>
  <si>
    <t>B</t>
  </si>
  <si>
    <t>STABLEFORT</t>
  </si>
  <si>
    <t>Équipes</t>
  </si>
  <si>
    <t>Joueur 1</t>
  </si>
  <si>
    <t>Joueur 2</t>
  </si>
  <si>
    <t>Joueur 3</t>
  </si>
  <si>
    <t>Joueur 4</t>
  </si>
  <si>
    <t>Joueur 5</t>
  </si>
  <si>
    <t>Joueur 6</t>
  </si>
  <si>
    <t>Nombre de points</t>
  </si>
  <si>
    <t xml:space="preserve">Classement </t>
  </si>
  <si>
    <t>AIGUILLONS</t>
  </si>
  <si>
    <t>EAUZE</t>
  </si>
  <si>
    <t>ESTOLOSA</t>
  </si>
  <si>
    <t>ESPALAIS</t>
  </si>
  <si>
    <t>LANNEMEZAN</t>
  </si>
  <si>
    <t>SOUILLAC</t>
  </si>
  <si>
    <t>A</t>
  </si>
  <si>
    <t>AIGUELEZE</t>
  </si>
  <si>
    <t>BARBET</t>
  </si>
  <si>
    <t>FLEURANCE</t>
  </si>
  <si>
    <t>LAS MARTINES</t>
  </si>
  <si>
    <t>St. GABRIEL</t>
  </si>
  <si>
    <t xml:space="preserve">RESULTAT FINALE </t>
  </si>
  <si>
    <t>STROKE PLAY</t>
  </si>
  <si>
    <t>CAHORS</t>
  </si>
  <si>
    <t>ESTOLOSA 1</t>
  </si>
  <si>
    <t>BIGORRE</t>
  </si>
  <si>
    <t>ESTOLOSA 2</t>
  </si>
  <si>
    <t>MONTAL</t>
  </si>
  <si>
    <t>PALLANNE</t>
  </si>
  <si>
    <t>ESTOLOSA 3</t>
  </si>
  <si>
    <t>FIAC</t>
  </si>
  <si>
    <t>MASSEUBE</t>
  </si>
  <si>
    <t>Étape 2</t>
  </si>
  <si>
    <t>Étape 1</t>
  </si>
  <si>
    <t>étape 3</t>
  </si>
  <si>
    <t>MONTAUBAN l'estang</t>
  </si>
  <si>
    <t>Étapes</t>
  </si>
  <si>
    <t>Total général</t>
  </si>
  <si>
    <t>Étape 3</t>
  </si>
  <si>
    <t>Saint GABRIEL</t>
  </si>
  <si>
    <t xml:space="preserve"> au plus tard avant 12H, le lendemain de la compétition </t>
  </si>
  <si>
    <t>contact@golfetplus.com</t>
  </si>
  <si>
    <t>www.golfetplus.com</t>
  </si>
  <si>
    <t>AUX CAPITAINES D'ÉQUIPES et à L'ORGANISATION DU TROPHÉE</t>
  </si>
  <si>
    <t>ÉLITE    50</t>
  </si>
  <si>
    <t xml:space="preserve">A TRANSMETTRE IMPÉRATIVEMENT </t>
  </si>
  <si>
    <t>RESULTAT D'ÉTAPE</t>
  </si>
  <si>
    <t>Trophée Max Espiaut 2024</t>
  </si>
  <si>
    <t>PAMIER 1</t>
  </si>
  <si>
    <t>C</t>
  </si>
  <si>
    <t>TARBES (hippo)</t>
  </si>
  <si>
    <t>Équipe 3             Joueur 3</t>
  </si>
  <si>
    <t>Équipe 2             Joueur 2</t>
  </si>
  <si>
    <t>Équipe 1             Joueur 1</t>
  </si>
  <si>
    <t>INDIVIDUEL</t>
  </si>
  <si>
    <t>FOURSOME</t>
  </si>
  <si>
    <t>4 BALLES</t>
  </si>
  <si>
    <t>FLEURANCE 1</t>
  </si>
  <si>
    <t>FLEURANCE 2</t>
  </si>
  <si>
    <t>AIGUILLONS 1</t>
  </si>
  <si>
    <t>AUCH 1</t>
  </si>
  <si>
    <t>AIGUILLON 2</t>
  </si>
  <si>
    <t>AUCH 2</t>
  </si>
  <si>
    <t>PAMIERS</t>
  </si>
  <si>
    <r>
      <t xml:space="preserve">Index au </t>
    </r>
    <r>
      <rPr>
        <b/>
        <sz val="12"/>
        <color theme="1"/>
        <rFont val="ArialMT"/>
      </rPr>
      <t>31/8/24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</si>
</sst>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-mmm\-yy;@"/>
    <numFmt numFmtId="165" formatCode="00000"/>
  </numFmts>
  <fonts count="23">
    <font>
      <sz val="12"/>
      <color theme="1"/>
      <name val="ArialMT"/>
      <family val="2"/>
    </font>
    <font>
      <sz val="26"/>
      <color theme="1"/>
      <name val="ArialMT"/>
      <family val="2"/>
    </font>
    <font>
      <sz val="22"/>
      <color theme="1"/>
      <name val="ArialMT"/>
      <family val="2"/>
    </font>
    <font>
      <b/>
      <sz val="22"/>
      <color theme="1"/>
      <name val="ArialMT"/>
    </font>
    <font>
      <sz val="16"/>
      <color theme="1"/>
      <name val="ArialMT"/>
    </font>
    <font>
      <b/>
      <sz val="20"/>
      <color theme="1"/>
      <name val="ArialMT"/>
    </font>
    <font>
      <b/>
      <sz val="18"/>
      <color theme="1"/>
      <name val="ArialMT"/>
    </font>
    <font>
      <b/>
      <sz val="16"/>
      <color theme="1"/>
      <name val="ArialMT"/>
    </font>
    <font>
      <sz val="16"/>
      <color theme="1"/>
      <name val="ArialMT"/>
      <family val="2"/>
    </font>
    <font>
      <b/>
      <sz val="12"/>
      <color theme="1"/>
      <name val="ArialMT"/>
    </font>
    <font>
      <sz val="12"/>
      <color rgb="FFFF0000"/>
      <name val="ArialMT"/>
      <family val="2"/>
    </font>
    <font>
      <sz val="14"/>
      <color theme="1"/>
      <name val="ArialMT"/>
      <family val="2"/>
    </font>
    <font>
      <b/>
      <sz val="14"/>
      <color theme="1"/>
      <name val="ArialMT"/>
    </font>
    <font>
      <u/>
      <sz val="12"/>
      <color theme="10"/>
      <name val="ArialMT"/>
      <family val="2"/>
    </font>
    <font>
      <u/>
      <sz val="11"/>
      <color theme="10"/>
      <name val="ArialMT"/>
      <family val="2"/>
    </font>
    <font>
      <b/>
      <i/>
      <u/>
      <sz val="14"/>
      <color rgb="FFFF0000"/>
      <name val="ArialMT"/>
    </font>
    <font>
      <sz val="12"/>
      <color theme="1"/>
      <name val="ArialMT"/>
    </font>
    <font>
      <sz val="18"/>
      <color theme="1"/>
      <name val="ArialMT"/>
      <family val="2"/>
    </font>
    <font>
      <b/>
      <i/>
      <u/>
      <sz val="12"/>
      <color rgb="FFFF0000"/>
      <name val="ArialMT"/>
    </font>
    <font>
      <sz val="18"/>
      <color theme="1"/>
      <name val="ArialMT"/>
    </font>
    <font>
      <sz val="24"/>
      <color rgb="FF0070C0"/>
      <name val="ArialMT"/>
      <family val="2"/>
    </font>
    <font>
      <sz val="16"/>
      <color rgb="FF0070C0"/>
      <name val="ArialMT"/>
      <family val="2"/>
    </font>
    <font>
      <u/>
      <sz val="16"/>
      <color theme="10"/>
      <name val="ArialMT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textRotation="90"/>
    </xf>
    <xf numFmtId="0" fontId="14" fillId="0" borderId="0" xfId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165" fontId="9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2" fillId="0" borderId="7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Protection="1"/>
    <xf numFmtId="0" fontId="1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64" fontId="7" fillId="0" borderId="0" xfId="0" applyNumberFormat="1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20" fillId="0" borderId="33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164" fontId="7" fillId="2" borderId="1" xfId="0" applyNumberFormat="1" applyFont="1" applyFill="1" applyBorder="1" applyAlignment="1" applyProtection="1">
      <alignment horizontal="center" vertical="center"/>
    </xf>
    <xf numFmtId="164" fontId="7" fillId="4" borderId="1" xfId="0" applyNumberFormat="1" applyFont="1" applyFill="1" applyBorder="1" applyAlignment="1" applyProtection="1">
      <alignment horizontal="center" vertical="center"/>
    </xf>
    <xf numFmtId="164" fontId="7" fillId="5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27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27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9" fillId="5" borderId="27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0" fontId="0" fillId="4" borderId="2" xfId="0" applyFill="1" applyBorder="1" applyAlignment="1" applyProtection="1">
      <alignment horizontal="center" vertical="center" wrapText="1"/>
    </xf>
    <xf numFmtId="0" fontId="0" fillId="5" borderId="0" xfId="0" applyFill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 vertical="center"/>
    </xf>
    <xf numFmtId="1" fontId="8" fillId="0" borderId="25" xfId="0" applyNumberFormat="1" applyFont="1" applyBorder="1" applyAlignment="1" applyProtection="1">
      <alignment horizontal="center" vertical="center"/>
    </xf>
    <xf numFmtId="1" fontId="8" fillId="0" borderId="35" xfId="0" applyNumberFormat="1" applyFont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0" fillId="4" borderId="25" xfId="0" applyFill="1" applyBorder="1" applyProtection="1"/>
    <xf numFmtId="0" fontId="6" fillId="4" borderId="23" xfId="0" applyFont="1" applyFill="1" applyBorder="1" applyAlignment="1" applyProtection="1">
      <alignment horizontal="center" vertical="center"/>
    </xf>
    <xf numFmtId="0" fontId="6" fillId="5" borderId="23" xfId="0" applyFont="1" applyFill="1" applyBorder="1" applyAlignment="1" applyProtection="1">
      <alignment horizontal="center" vertical="center"/>
    </xf>
    <xf numFmtId="0" fontId="6" fillId="5" borderId="23" xfId="0" applyFont="1" applyFill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/>
    </xf>
    <xf numFmtId="1" fontId="8" fillId="0" borderId="1" xfId="0" applyNumberFormat="1" applyFont="1" applyBorder="1" applyAlignment="1" applyProtection="1">
      <alignment horizontal="center" vertical="center"/>
    </xf>
    <xf numFmtId="1" fontId="8" fillId="0" borderId="34" xfId="0" applyNumberFormat="1" applyFont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</xf>
    <xf numFmtId="0" fontId="0" fillId="5" borderId="18" xfId="0" applyFill="1" applyBorder="1" applyAlignment="1" applyProtection="1">
      <alignment horizontal="center" vertical="center"/>
    </xf>
    <xf numFmtId="1" fontId="8" fillId="0" borderId="18" xfId="0" applyNumberFormat="1" applyFont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6" fillId="5" borderId="15" xfId="0" applyFont="1" applyFill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0" fillId="4" borderId="24" xfId="0" applyFill="1" applyBorder="1" applyProtection="1"/>
    <xf numFmtId="0" fontId="8" fillId="4" borderId="17" xfId="0" applyFont="1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1" fontId="8" fillId="0" borderId="11" xfId="0" applyNumberFormat="1" applyFont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0" fillId="4" borderId="0" xfId="0" applyFill="1" applyProtection="1"/>
    <xf numFmtId="0" fontId="3" fillId="0" borderId="1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6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289278</xdr:colOff>
      <xdr:row>0</xdr:row>
      <xdr:rowOff>87449</xdr:rowOff>
    </xdr:from>
    <xdr:to>
      <xdr:col>1</xdr:col>
      <xdr:colOff>1030111</xdr:colOff>
      <xdr:row>3</xdr:row>
      <xdr:rowOff>179210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E6C013B-7EEA-64DA-F7D5-BC06FE7DE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278" y="87449"/>
          <a:ext cx="1220611" cy="853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469900</xdr:colOff>
      <xdr:row>1</xdr:row>
      <xdr:rowOff>50800</xdr:rowOff>
    </xdr:from>
    <xdr:ext cx="2159000" cy="1514022"/>
    <xdr:pic>
      <xdr:nvPicPr>
        <xdr:cNvPr id="2" name="Image 1" descr="Une image contenant Police, Graphique, symbole, clipart&#10;&#10;Description générée automatiquement">
          <a:extLst>
            <a:ext uri="{FF2B5EF4-FFF2-40B4-BE49-F238E27FC236}">
              <a16:creationId xmlns:a16="http://schemas.microsoft.com/office/drawing/2014/main" id="{931870C3-D4E4-4D4A-B484-EC2277D88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600" y="254000"/>
          <a:ext cx="2159000" cy="151402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88093</xdr:colOff>
      <xdr:row>1</xdr:row>
      <xdr:rowOff>58727</xdr:rowOff>
    </xdr:from>
    <xdr:to>
      <xdr:col>2</xdr:col>
      <xdr:colOff>82188</xdr:colOff>
      <xdr:row>7</xdr:row>
      <xdr:rowOff>7341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7A989A9-8706-552B-55D2-89EB2E073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440" y="264276"/>
          <a:ext cx="1836696" cy="12846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80751</xdr:colOff>
      <xdr:row>1</xdr:row>
      <xdr:rowOff>14683</xdr:rowOff>
    </xdr:from>
    <xdr:to>
      <xdr:col>2</xdr:col>
      <xdr:colOff>148311</xdr:colOff>
      <xdr:row>7</xdr:row>
      <xdr:rowOff>14683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3DB6FFA-F792-F338-2237-7EE7A0DD9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098" y="220232"/>
          <a:ext cx="1910161" cy="13360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95433</xdr:colOff>
      <xdr:row>1</xdr:row>
      <xdr:rowOff>180899</xdr:rowOff>
    </xdr:from>
    <xdr:to>
      <xdr:col>1</xdr:col>
      <xdr:colOff>1776532</xdr:colOff>
      <xdr:row>7</xdr:row>
      <xdr:rowOff>20680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1CA8B57-C258-2325-4311-C391291C0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80" y="386448"/>
          <a:ext cx="1681099" cy="1175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66068</xdr:colOff>
      <xdr:row>0</xdr:row>
      <xdr:rowOff>144956</xdr:rowOff>
    </xdr:from>
    <xdr:to>
      <xdr:col>2</xdr:col>
      <xdr:colOff>52332</xdr:colOff>
      <xdr:row>6</xdr:row>
      <xdr:rowOff>73411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AF321AE-D0FA-20F7-9796-F81BF4B20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5" y="144956"/>
          <a:ext cx="1828865" cy="12792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66068</xdr:colOff>
      <xdr:row>0</xdr:row>
      <xdr:rowOff>144956</xdr:rowOff>
    </xdr:from>
    <xdr:to>
      <xdr:col>2</xdr:col>
      <xdr:colOff>52332</xdr:colOff>
      <xdr:row>6</xdr:row>
      <xdr:rowOff>73411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E163EF-818F-7340-AD98-1D1637737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68" y="144956"/>
          <a:ext cx="1827764" cy="1274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contact@golfetplus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6177-1419-7E4A-A4E3-BB93A0187FB4}">
  <dimension ref="A1:O37"/>
  <sheetViews>
    <sheetView zoomScale="180" zoomScaleNormal="180" workbookViewId="0">
      <selection activeCell="C9" sqref="C9:G9"/>
    </sheetView>
  </sheetViews>
  <sheetFormatPr baseColWidth="10" defaultColWidth="11.5703125" defaultRowHeight="16"/>
  <cols>
    <col min="1" max="1" width="5.42578125" style="1" customWidth="1"/>
    <col min="2" max="2" width="16" style="1" customWidth="1"/>
    <col min="3" max="3" width="10.85546875" customWidth="1"/>
    <col min="4" max="4" width="8.7109375" customWidth="1"/>
    <col min="5" max="5" width="14" customWidth="1"/>
    <col min="6" max="6" width="5.7109375" customWidth="1"/>
    <col min="7" max="7" width="9.28515625" customWidth="1"/>
  </cols>
  <sheetData>
    <row r="1" spans="1:15">
      <c r="A1"/>
      <c r="B1"/>
    </row>
    <row r="2" spans="1:15" ht="28" customHeight="1">
      <c r="A2"/>
      <c r="B2"/>
      <c r="C2" s="30" t="s">
        <v>75</v>
      </c>
      <c r="D2" s="30"/>
      <c r="E2" s="30"/>
      <c r="F2" s="30"/>
      <c r="G2" s="30"/>
    </row>
    <row r="3" spans="1:15">
      <c r="A3"/>
      <c r="B3"/>
      <c r="C3" s="30"/>
      <c r="D3" s="30"/>
      <c r="E3" s="30"/>
      <c r="F3" s="30"/>
      <c r="G3" s="30"/>
    </row>
    <row r="4" spans="1:15" ht="15" customHeight="1">
      <c r="A4"/>
      <c r="B4"/>
    </row>
    <row r="5" spans="1:15" ht="24" customHeight="1">
      <c r="A5" s="31" t="s">
        <v>0</v>
      </c>
      <c r="B5" s="31"/>
      <c r="C5" s="31"/>
      <c r="D5" s="31"/>
      <c r="E5" s="31"/>
      <c r="F5" s="31"/>
      <c r="G5" s="31"/>
    </row>
    <row r="6" spans="1:15">
      <c r="A6"/>
      <c r="B6"/>
    </row>
    <row r="7" spans="1:15" ht="30" customHeight="1">
      <c r="A7" s="32" t="s">
        <v>1</v>
      </c>
      <c r="B7" s="32"/>
      <c r="C7" s="33"/>
      <c r="D7" s="33"/>
      <c r="E7" s="33"/>
      <c r="F7" s="33"/>
      <c r="G7" s="33"/>
      <c r="O7" s="26"/>
    </row>
    <row r="8" spans="1:15" ht="21" customHeight="1">
      <c r="A8" s="25" t="s">
        <v>2</v>
      </c>
      <c r="B8" s="28"/>
      <c r="C8" s="25" t="s">
        <v>3</v>
      </c>
      <c r="D8" s="34"/>
      <c r="E8" s="34"/>
      <c r="F8" s="34"/>
      <c r="G8" s="34"/>
      <c r="O8" s="26"/>
    </row>
    <row r="9" spans="1:15" ht="31" customHeight="1">
      <c r="A9" s="32" t="s">
        <v>4</v>
      </c>
      <c r="B9" s="32"/>
      <c r="C9" s="35"/>
      <c r="D9" s="35"/>
      <c r="E9" s="35"/>
      <c r="F9" s="35"/>
      <c r="G9" s="35"/>
    </row>
    <row r="10" spans="1:15" ht="20" customHeight="1">
      <c r="A10" s="25" t="s">
        <v>2</v>
      </c>
      <c r="B10" s="28"/>
      <c r="C10" s="25" t="s">
        <v>3</v>
      </c>
      <c r="D10" s="36"/>
      <c r="E10" s="36"/>
      <c r="F10" s="36"/>
      <c r="G10" s="36"/>
    </row>
    <row r="11" spans="1:15" ht="26" customHeight="1">
      <c r="A11"/>
      <c r="B11"/>
    </row>
    <row r="12" spans="1:15" s="16" customFormat="1" ht="26" customHeight="1">
      <c r="A12" s="37" t="s">
        <v>5</v>
      </c>
      <c r="B12" s="37"/>
      <c r="C12" s="38"/>
      <c r="D12" s="38"/>
      <c r="E12" s="24" t="s">
        <v>6</v>
      </c>
      <c r="F12" s="38"/>
      <c r="G12" s="38"/>
    </row>
    <row r="13" spans="1:15" s="16" customFormat="1" ht="26" customHeight="1">
      <c r="A13" s="37" t="s">
        <v>7</v>
      </c>
      <c r="B13" s="37"/>
      <c r="C13" s="23"/>
      <c r="D13" s="39" t="s">
        <v>8</v>
      </c>
      <c r="E13" s="39"/>
      <c r="F13" s="40"/>
      <c r="G13" s="40"/>
    </row>
    <row r="14" spans="1:15" s="16" customFormat="1" ht="26" customHeight="1">
      <c r="A14" s="42" t="s">
        <v>9</v>
      </c>
      <c r="B14" s="42"/>
      <c r="C14" s="38"/>
      <c r="D14" s="38"/>
      <c r="E14" s="38"/>
      <c r="I14" s="22"/>
      <c r="J14" s="22"/>
      <c r="K14" s="21"/>
      <c r="L14" s="21"/>
    </row>
    <row r="15" spans="1:15" ht="17" thickBot="1"/>
    <row r="16" spans="1:15" ht="16" customHeight="1">
      <c r="A16" s="43" t="s">
        <v>10</v>
      </c>
      <c r="B16" s="44"/>
      <c r="C16" s="44"/>
      <c r="D16" s="44"/>
      <c r="E16" s="44"/>
      <c r="F16" s="44"/>
      <c r="G16" s="45"/>
    </row>
    <row r="17" spans="1:7">
      <c r="A17" s="46" t="s">
        <v>11</v>
      </c>
      <c r="B17" s="47"/>
      <c r="C17" s="47"/>
      <c r="D17" s="47"/>
      <c r="E17" s="47"/>
      <c r="F17" s="47"/>
      <c r="G17" s="48"/>
    </row>
    <row r="18" spans="1:7" ht="19" customHeight="1">
      <c r="A18" s="49" t="s">
        <v>12</v>
      </c>
      <c r="B18" s="50"/>
      <c r="C18" s="50"/>
      <c r="D18" s="50"/>
      <c r="E18" s="50"/>
      <c r="F18" s="50"/>
      <c r="G18" s="51"/>
    </row>
    <row r="19" spans="1:7" ht="18" customHeight="1" thickBot="1">
      <c r="A19" s="52"/>
      <c r="B19" s="53"/>
      <c r="C19" s="53"/>
      <c r="D19" s="53"/>
      <c r="E19" s="53"/>
      <c r="F19" s="53"/>
      <c r="G19" s="54"/>
    </row>
    <row r="20" spans="1:7" ht="15" customHeight="1">
      <c r="D20" s="20"/>
    </row>
    <row r="21" spans="1:7" s="16" customFormat="1" ht="51">
      <c r="A21" s="19" t="s">
        <v>13</v>
      </c>
      <c r="B21" s="55" t="s">
        <v>14</v>
      </c>
      <c r="C21" s="55"/>
      <c r="D21" s="18" t="s">
        <v>92</v>
      </c>
      <c r="E21" s="17" t="s">
        <v>15</v>
      </c>
      <c r="F21" s="6" t="s">
        <v>16</v>
      </c>
      <c r="G21" s="17" t="s">
        <v>17</v>
      </c>
    </row>
    <row r="22" spans="1:7" ht="20" customHeight="1">
      <c r="A22" s="29">
        <v>1</v>
      </c>
      <c r="B22" s="41"/>
      <c r="C22" s="41"/>
      <c r="D22" s="12"/>
      <c r="E22" s="13"/>
      <c r="F22" s="12"/>
      <c r="G22" s="12"/>
    </row>
    <row r="23" spans="1:7" ht="20" customHeight="1">
      <c r="A23" s="29">
        <v>2</v>
      </c>
      <c r="B23" s="41"/>
      <c r="C23" s="41"/>
      <c r="D23" s="12"/>
      <c r="E23" s="13"/>
      <c r="F23" s="12"/>
      <c r="G23" s="12"/>
    </row>
    <row r="24" spans="1:7" ht="20" customHeight="1">
      <c r="A24" s="29">
        <v>3</v>
      </c>
      <c r="B24" s="41"/>
      <c r="C24" s="41"/>
      <c r="D24" s="12"/>
      <c r="E24" s="13"/>
      <c r="F24" s="12"/>
      <c r="G24" s="12"/>
    </row>
    <row r="25" spans="1:7" ht="20" customHeight="1">
      <c r="A25" s="29">
        <v>4</v>
      </c>
      <c r="B25" s="41"/>
      <c r="C25" s="41"/>
      <c r="D25" s="12"/>
      <c r="E25" s="13"/>
      <c r="F25" s="12"/>
      <c r="G25" s="12"/>
    </row>
    <row r="26" spans="1:7" ht="20" customHeight="1">
      <c r="A26" s="29">
        <v>5</v>
      </c>
      <c r="B26" s="41"/>
      <c r="C26" s="41"/>
      <c r="D26" s="12"/>
      <c r="E26" s="13"/>
      <c r="F26" s="12"/>
      <c r="G26" s="12"/>
    </row>
    <row r="27" spans="1:7" ht="20" customHeight="1">
      <c r="A27" s="29">
        <v>6</v>
      </c>
      <c r="B27" s="41"/>
      <c r="C27" s="41"/>
      <c r="D27" s="12"/>
      <c r="E27" s="13"/>
      <c r="F27" s="12"/>
      <c r="G27" s="12"/>
    </row>
    <row r="28" spans="1:7" ht="20">
      <c r="C28" s="29" t="s">
        <v>18</v>
      </c>
      <c r="D28" s="15">
        <f>SUM(D22:D27)</f>
        <v>0</v>
      </c>
      <c r="E28" s="14"/>
      <c r="F28" s="1"/>
      <c r="G28" s="1"/>
    </row>
    <row r="29" spans="1:7">
      <c r="A29"/>
      <c r="B29"/>
    </row>
    <row r="30" spans="1:7">
      <c r="A30" s="56" t="s">
        <v>19</v>
      </c>
      <c r="B30" s="56"/>
      <c r="C30" s="56"/>
      <c r="D30" s="56"/>
      <c r="E30" s="56"/>
      <c r="F30" s="56"/>
      <c r="G30" s="56"/>
    </row>
    <row r="31" spans="1:7" ht="20" customHeight="1">
      <c r="A31" s="29">
        <v>7</v>
      </c>
      <c r="B31" s="41"/>
      <c r="C31" s="41"/>
      <c r="D31" s="12"/>
      <c r="E31" s="13"/>
      <c r="F31" s="12"/>
      <c r="G31" s="12"/>
    </row>
    <row r="32" spans="1:7" ht="20" customHeight="1">
      <c r="A32" s="29">
        <v>8</v>
      </c>
      <c r="B32" s="41"/>
      <c r="C32" s="41"/>
      <c r="D32" s="12"/>
      <c r="E32" s="13"/>
      <c r="F32" s="12"/>
      <c r="G32" s="12"/>
    </row>
    <row r="34" spans="1:7">
      <c r="A34" s="56" t="s">
        <v>20</v>
      </c>
      <c r="B34" s="56"/>
      <c r="C34" s="56"/>
      <c r="D34" s="56"/>
      <c r="E34" s="56"/>
      <c r="F34" s="56"/>
      <c r="G34" s="56"/>
    </row>
    <row r="35" spans="1:7">
      <c r="A35" s="57"/>
      <c r="B35" s="57"/>
      <c r="C35" s="57"/>
      <c r="D35" s="57"/>
      <c r="E35" s="57"/>
      <c r="F35" s="57"/>
      <c r="G35" s="57"/>
    </row>
    <row r="36" spans="1:7">
      <c r="A36" s="57"/>
      <c r="B36" s="57"/>
      <c r="C36" s="57"/>
      <c r="D36" s="57"/>
      <c r="E36" s="57"/>
      <c r="F36" s="57"/>
      <c r="G36" s="57"/>
    </row>
    <row r="37" spans="1:7">
      <c r="A37" s="57"/>
      <c r="B37" s="57"/>
      <c r="C37" s="57"/>
      <c r="D37" s="57"/>
      <c r="E37" s="57"/>
      <c r="F37" s="57"/>
      <c r="G37" s="57"/>
    </row>
  </sheetData>
  <sheetProtection algorithmName="SHA-512" hashValue="cgvFRMzsvkv3f4JBGGPcl1gVRhKtDqs6P9GZ51JSy0B2UOaO19llBANlJ3oh6HciO+2yYATwXXwevucEiD36lg==" saltValue="eiDgi+zYeMdrfwBQatxAPg==" spinCount="100000" sheet="1" objects="1" scenarios="1" selectLockedCells="1"/>
  <mergeCells count="31">
    <mergeCell ref="A30:G30"/>
    <mergeCell ref="B31:C31"/>
    <mergeCell ref="B32:C32"/>
    <mergeCell ref="A34:G34"/>
    <mergeCell ref="A35:G37"/>
    <mergeCell ref="A13:B13"/>
    <mergeCell ref="D13:E13"/>
    <mergeCell ref="F13:G13"/>
    <mergeCell ref="B27:C27"/>
    <mergeCell ref="A14:B14"/>
    <mergeCell ref="C14:E14"/>
    <mergeCell ref="A16:G16"/>
    <mergeCell ref="A17:G17"/>
    <mergeCell ref="A18:G19"/>
    <mergeCell ref="B21:C21"/>
    <mergeCell ref="B22:C22"/>
    <mergeCell ref="B23:C23"/>
    <mergeCell ref="B24:C24"/>
    <mergeCell ref="B25:C25"/>
    <mergeCell ref="B26:C26"/>
    <mergeCell ref="A9:B9"/>
    <mergeCell ref="C9:G9"/>
    <mergeCell ref="D10:G10"/>
    <mergeCell ref="A12:B12"/>
    <mergeCell ref="C12:D12"/>
    <mergeCell ref="F12:G12"/>
    <mergeCell ref="C2:G3"/>
    <mergeCell ref="A5:G5"/>
    <mergeCell ref="A7:B7"/>
    <mergeCell ref="C7:G7"/>
    <mergeCell ref="D8:G8"/>
  </mergeCells>
  <printOptions horizontalCentered="1" verticalCentered="1"/>
  <pageMargins left="0.70866141732283472" right="0.70866141732283472" top="0" bottom="0.15748031496062992" header="0" footer="0.31496062992125984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3B9C0-424D-3141-BC7B-5F563A30FB5D}">
  <sheetPr>
    <pageSetUpPr fitToPage="1"/>
  </sheetPr>
  <dimension ref="A1:Q62"/>
  <sheetViews>
    <sheetView zoomScaleNormal="100" workbookViewId="0">
      <selection activeCell="E35" sqref="E35"/>
    </sheetView>
  </sheetViews>
  <sheetFormatPr baseColWidth="10" defaultColWidth="11.5703125" defaultRowHeight="16"/>
  <cols>
    <col min="1" max="1" width="3.7109375" style="66" customWidth="1"/>
    <col min="2" max="2" width="20.7109375" style="69" customWidth="1"/>
    <col min="3" max="3" width="7.85546875" style="69" customWidth="1"/>
    <col min="4" max="9" width="8.140625" style="66" customWidth="1"/>
    <col min="10" max="16" width="10.7109375" style="66" customWidth="1"/>
    <col min="17" max="17" width="14.42578125" style="66" customWidth="1"/>
    <col min="18" max="18" width="6.7109375" style="66" customWidth="1"/>
    <col min="19" max="20" width="7.5703125" style="66" customWidth="1"/>
    <col min="21" max="16384" width="11.5703125" style="66"/>
  </cols>
  <sheetData>
    <row r="1" spans="1:17">
      <c r="B1" s="66"/>
      <c r="C1" s="66"/>
    </row>
    <row r="2" spans="1:17" ht="16" customHeight="1">
      <c r="B2" s="66"/>
      <c r="C2" s="66"/>
      <c r="F2" s="67" t="s">
        <v>75</v>
      </c>
      <c r="G2" s="67"/>
      <c r="H2" s="67"/>
      <c r="I2" s="67"/>
      <c r="J2" s="67"/>
      <c r="K2" s="67"/>
      <c r="N2" s="70" t="s">
        <v>74</v>
      </c>
      <c r="O2" s="70"/>
      <c r="P2" s="70"/>
      <c r="Q2" s="70"/>
    </row>
    <row r="3" spans="1:17" ht="16" customHeight="1">
      <c r="B3" s="66"/>
      <c r="C3" s="66"/>
      <c r="F3" s="67"/>
      <c r="G3" s="67"/>
      <c r="H3" s="67"/>
      <c r="I3" s="67"/>
      <c r="J3" s="67"/>
      <c r="K3" s="67"/>
      <c r="N3" s="70"/>
      <c r="O3" s="70"/>
      <c r="P3" s="70"/>
      <c r="Q3" s="70"/>
    </row>
    <row r="4" spans="1:17" ht="15" customHeight="1">
      <c r="F4" s="67"/>
      <c r="G4" s="67"/>
      <c r="H4" s="67"/>
      <c r="I4" s="67"/>
      <c r="J4" s="67"/>
      <c r="K4" s="67"/>
      <c r="N4" s="70"/>
      <c r="O4" s="70"/>
      <c r="P4" s="70"/>
      <c r="Q4" s="70"/>
    </row>
    <row r="5" spans="1:17" ht="15" customHeight="1"/>
    <row r="6" spans="1:17" ht="15" customHeight="1" thickBot="1"/>
    <row r="7" spans="1:17" ht="30" customHeight="1">
      <c r="F7" s="89" t="s">
        <v>24</v>
      </c>
      <c r="G7" s="89"/>
      <c r="H7" s="89"/>
      <c r="I7" s="89"/>
      <c r="J7" s="89" t="s">
        <v>6</v>
      </c>
      <c r="K7" s="89"/>
      <c r="N7" s="90" t="s">
        <v>73</v>
      </c>
      <c r="O7" s="91"/>
      <c r="P7" s="91"/>
      <c r="Q7" s="92"/>
    </row>
    <row r="8" spans="1:17" ht="30" customHeight="1">
      <c r="A8" s="93"/>
      <c r="B8" s="93"/>
      <c r="C8" s="93"/>
      <c r="D8" s="93"/>
      <c r="E8" s="93"/>
      <c r="F8" s="74" t="s">
        <v>72</v>
      </c>
      <c r="G8" s="74"/>
      <c r="H8" s="74"/>
      <c r="I8" s="74"/>
      <c r="J8" s="74">
        <v>1</v>
      </c>
      <c r="K8" s="74"/>
      <c r="N8" s="94" t="s">
        <v>71</v>
      </c>
      <c r="O8" s="95"/>
      <c r="P8" s="95"/>
      <c r="Q8" s="96"/>
    </row>
    <row r="9" spans="1:17" ht="30" customHeight="1">
      <c r="A9" s="93"/>
      <c r="B9" s="97" t="s">
        <v>70</v>
      </c>
      <c r="C9" s="98"/>
      <c r="D9" s="99"/>
      <c r="E9" s="100"/>
      <c r="F9" s="100"/>
      <c r="G9" s="100"/>
      <c r="H9" s="100"/>
      <c r="I9" s="100"/>
      <c r="J9" s="100"/>
      <c r="N9" s="61" t="s">
        <v>69</v>
      </c>
      <c r="O9" s="101"/>
      <c r="P9" s="101"/>
      <c r="Q9" s="102"/>
    </row>
    <row r="10" spans="1:17" ht="30" customHeight="1" thickBot="1">
      <c r="A10" s="93"/>
      <c r="B10" s="103"/>
      <c r="C10" s="104"/>
      <c r="D10" s="105"/>
      <c r="F10" s="89" t="s">
        <v>8</v>
      </c>
      <c r="G10" s="89"/>
      <c r="H10" s="89"/>
      <c r="I10" s="89"/>
      <c r="J10" s="74" t="s">
        <v>50</v>
      </c>
      <c r="K10" s="74"/>
      <c r="L10" s="74"/>
      <c r="M10" s="106"/>
      <c r="N10" s="107" t="s">
        <v>68</v>
      </c>
      <c r="O10" s="108"/>
      <c r="P10" s="108"/>
      <c r="Q10" s="109"/>
    </row>
    <row r="11" spans="1:17" ht="15" customHeight="1"/>
    <row r="12" spans="1:17" ht="25" customHeight="1">
      <c r="A12" s="110" t="s">
        <v>61</v>
      </c>
      <c r="B12" s="110"/>
      <c r="C12" s="110"/>
      <c r="D12" s="110"/>
      <c r="E12" s="110"/>
      <c r="F12" s="110"/>
      <c r="G12" s="111" t="s">
        <v>60</v>
      </c>
      <c r="H12" s="111"/>
      <c r="I12" s="111"/>
      <c r="J12" s="111"/>
      <c r="K12" s="111"/>
      <c r="L12" s="111"/>
      <c r="M12" s="112" t="s">
        <v>66</v>
      </c>
      <c r="N12" s="112"/>
      <c r="O12" s="112"/>
      <c r="P12" s="112"/>
      <c r="Q12" s="112"/>
    </row>
    <row r="13" spans="1:17" ht="46" customHeight="1">
      <c r="A13" s="113" t="s">
        <v>22</v>
      </c>
      <c r="B13" s="113"/>
      <c r="C13" s="113"/>
      <c r="D13" s="114" t="s">
        <v>78</v>
      </c>
      <c r="E13" s="114"/>
      <c r="F13" s="114"/>
      <c r="G13" s="115" t="s">
        <v>22</v>
      </c>
      <c r="H13" s="115"/>
      <c r="I13" s="115"/>
      <c r="J13" s="115"/>
      <c r="K13" s="111" t="s">
        <v>56</v>
      </c>
      <c r="L13" s="111"/>
      <c r="M13" s="116" t="s">
        <v>22</v>
      </c>
      <c r="N13" s="116"/>
      <c r="O13" s="116"/>
      <c r="P13" s="112" t="s">
        <v>67</v>
      </c>
      <c r="Q13" s="112"/>
    </row>
    <row r="14" spans="1:17" ht="31" customHeight="1">
      <c r="A14" s="113" t="s">
        <v>7</v>
      </c>
      <c r="B14" s="113"/>
      <c r="C14" s="113"/>
      <c r="D14" s="117">
        <v>45549</v>
      </c>
      <c r="E14" s="117"/>
      <c r="F14" s="117"/>
      <c r="G14" s="115" t="s">
        <v>7</v>
      </c>
      <c r="H14" s="115"/>
      <c r="I14" s="115"/>
      <c r="J14" s="115"/>
      <c r="K14" s="118">
        <v>45563</v>
      </c>
      <c r="L14" s="118"/>
      <c r="M14" s="116" t="s">
        <v>7</v>
      </c>
      <c r="N14" s="116"/>
      <c r="O14" s="116"/>
      <c r="P14" s="119">
        <v>45570</v>
      </c>
      <c r="Q14" s="119"/>
    </row>
    <row r="15" spans="1:17" ht="31" customHeight="1">
      <c r="A15" s="120" t="s">
        <v>84</v>
      </c>
      <c r="B15" s="120"/>
      <c r="C15" s="120"/>
      <c r="D15" s="120"/>
      <c r="E15" s="120"/>
      <c r="F15" s="120"/>
      <c r="G15" s="121" t="s">
        <v>83</v>
      </c>
      <c r="H15" s="121"/>
      <c r="I15" s="121"/>
      <c r="J15" s="121"/>
      <c r="K15" s="121"/>
      <c r="L15" s="121"/>
      <c r="M15" s="122" t="s">
        <v>82</v>
      </c>
      <c r="N15" s="122"/>
      <c r="O15" s="122"/>
      <c r="P15" s="122"/>
      <c r="Q15" s="122"/>
    </row>
    <row r="16" spans="1:17" ht="31" customHeight="1">
      <c r="B16" s="66"/>
      <c r="C16" s="66"/>
      <c r="L16" s="123"/>
      <c r="M16" s="77"/>
      <c r="N16" s="77"/>
      <c r="O16" s="77"/>
    </row>
    <row r="17" spans="1:17" ht="20" customHeight="1">
      <c r="J17" s="124" t="s">
        <v>61</v>
      </c>
      <c r="K17" s="125"/>
      <c r="L17" s="126" t="s">
        <v>60</v>
      </c>
      <c r="M17" s="127"/>
      <c r="N17" s="128" t="s">
        <v>66</v>
      </c>
      <c r="O17" s="129"/>
      <c r="P17" s="130" t="s">
        <v>65</v>
      </c>
      <c r="Q17" s="131"/>
    </row>
    <row r="18" spans="1:17" ht="56" customHeight="1" thickBot="1">
      <c r="B18" s="132" t="s">
        <v>28</v>
      </c>
      <c r="C18" s="132" t="s">
        <v>64</v>
      </c>
      <c r="D18" s="133" t="s">
        <v>81</v>
      </c>
      <c r="E18" s="133" t="s">
        <v>80</v>
      </c>
      <c r="F18" s="133" t="s">
        <v>79</v>
      </c>
      <c r="G18" s="134" t="s">
        <v>32</v>
      </c>
      <c r="H18" s="134" t="s">
        <v>33</v>
      </c>
      <c r="I18" s="134" t="s">
        <v>34</v>
      </c>
      <c r="J18" s="135" t="s">
        <v>35</v>
      </c>
      <c r="K18" s="135" t="s">
        <v>36</v>
      </c>
      <c r="L18" s="136" t="s">
        <v>35</v>
      </c>
      <c r="M18" s="137" t="s">
        <v>36</v>
      </c>
      <c r="N18" s="138" t="s">
        <v>35</v>
      </c>
      <c r="O18" s="139" t="s">
        <v>36</v>
      </c>
      <c r="P18" s="140" t="s">
        <v>35</v>
      </c>
      <c r="Q18" s="140" t="s">
        <v>36</v>
      </c>
    </row>
    <row r="19" spans="1:17" ht="27" customHeight="1">
      <c r="A19" s="141">
        <v>1</v>
      </c>
      <c r="B19" s="142" t="s">
        <v>23</v>
      </c>
      <c r="C19" s="143" t="s">
        <v>61</v>
      </c>
      <c r="D19" s="144">
        <v>77</v>
      </c>
      <c r="E19" s="144">
        <v>77</v>
      </c>
      <c r="F19" s="144">
        <v>77</v>
      </c>
      <c r="G19" s="145"/>
      <c r="H19" s="145"/>
      <c r="I19" s="145"/>
      <c r="J19" s="146">
        <f>IF(D19&gt;0,SUM(D19:F19),"")</f>
        <v>231</v>
      </c>
      <c r="K19" s="147">
        <f>IF(D19&gt;0,RANK(J19,$J$19:$J$47,1),"")</f>
        <v>3</v>
      </c>
      <c r="L19" s="148"/>
      <c r="M19" s="149" t="str">
        <f>IF(D20&gt;0,RANK(L20,$L$20:$L$47,1),"")</f>
        <v/>
      </c>
      <c r="N19" s="150"/>
      <c r="O19" s="151" t="str">
        <f>IF(D21&gt;0,RANK(N21,$N$21:$N$47,1),"")</f>
        <v/>
      </c>
      <c r="P19" s="152" t="str">
        <f>IF(D21&gt;0,(J19+L20+N21),"")</f>
        <v/>
      </c>
      <c r="Q19" s="153" t="str">
        <f>IF(D21&gt;0,RANK(P19,$P$19:$P$47,1),"")</f>
        <v/>
      </c>
    </row>
    <row r="20" spans="1:17" ht="27" customHeight="1">
      <c r="A20" s="154"/>
      <c r="B20" s="155"/>
      <c r="C20" s="156" t="s">
        <v>60</v>
      </c>
      <c r="D20" s="2"/>
      <c r="E20" s="2"/>
      <c r="F20" s="2"/>
      <c r="G20" s="158"/>
      <c r="H20" s="158"/>
      <c r="I20" s="158"/>
      <c r="J20" s="159"/>
      <c r="K20" s="160"/>
      <c r="L20" s="161" t="str">
        <f>IF(D20&gt;0,SUM(D20:F20),"")</f>
        <v/>
      </c>
      <c r="M20" s="162"/>
      <c r="N20" s="163"/>
      <c r="O20" s="164"/>
      <c r="P20" s="165"/>
      <c r="Q20" s="166"/>
    </row>
    <row r="21" spans="1:17" ht="27" customHeight="1" thickBot="1">
      <c r="A21" s="167"/>
      <c r="B21" s="168"/>
      <c r="C21" s="169" t="s">
        <v>62</v>
      </c>
      <c r="D21" s="170"/>
      <c r="E21" s="170"/>
      <c r="F21" s="170"/>
      <c r="G21" s="170"/>
      <c r="H21" s="170"/>
      <c r="I21" s="170"/>
      <c r="J21" s="171"/>
      <c r="K21" s="172"/>
      <c r="L21" s="173"/>
      <c r="M21" s="174"/>
      <c r="N21" s="175" t="str">
        <f>IF(D21&gt;0,(D21+E21+F21+G21+H21+I21)-MAX(D21,E21,F21,G21,H21,I21),"")</f>
        <v/>
      </c>
      <c r="O21" s="176"/>
      <c r="P21" s="177"/>
      <c r="Q21" s="178"/>
    </row>
    <row r="22" spans="1:17" ht="27" customHeight="1">
      <c r="A22" s="141">
        <v>2</v>
      </c>
      <c r="B22" s="142" t="s">
        <v>45</v>
      </c>
      <c r="C22" s="143" t="s">
        <v>61</v>
      </c>
      <c r="D22" s="144">
        <v>76</v>
      </c>
      <c r="E22" s="144">
        <v>80</v>
      </c>
      <c r="F22" s="144">
        <v>85</v>
      </c>
      <c r="G22" s="145"/>
      <c r="H22" s="145"/>
      <c r="I22" s="145"/>
      <c r="J22" s="146">
        <f>IF(D22&gt;0,SUM(D22:F22),"")</f>
        <v>241</v>
      </c>
      <c r="K22" s="147">
        <f>IF(D22&gt;0,RANK(J22,$J$19:$J$47,1),"")</f>
        <v>5</v>
      </c>
      <c r="L22" s="179"/>
      <c r="M22" s="149" t="str">
        <f>IF(D23&gt;0,RANK(L23,$L$20:$L$47,1),"")</f>
        <v/>
      </c>
      <c r="N22" s="150"/>
      <c r="O22" s="151" t="str">
        <f>IF(D24&gt;0,RANK(N24,$N$21:$N$47,1),"")</f>
        <v/>
      </c>
      <c r="P22" s="152" t="str">
        <f>IF(D24&gt;0,J22+L23+N24,"")</f>
        <v/>
      </c>
      <c r="Q22" s="153" t="str">
        <f>IF(D24&gt;0,RANK(P22,$P$19:$P$47,1),"")</f>
        <v/>
      </c>
    </row>
    <row r="23" spans="1:17" ht="27" customHeight="1">
      <c r="A23" s="154"/>
      <c r="B23" s="155"/>
      <c r="C23" s="156" t="s">
        <v>60</v>
      </c>
      <c r="D23" s="2"/>
      <c r="E23" s="2"/>
      <c r="F23" s="2"/>
      <c r="G23" s="158"/>
      <c r="H23" s="158"/>
      <c r="I23" s="158"/>
      <c r="J23" s="159"/>
      <c r="K23" s="160"/>
      <c r="L23" s="161" t="str">
        <f>IF(D23&gt;0,SUM(D23:F23),"")</f>
        <v/>
      </c>
      <c r="M23" s="162"/>
      <c r="N23" s="163"/>
      <c r="O23" s="164"/>
      <c r="P23" s="165"/>
      <c r="Q23" s="166"/>
    </row>
    <row r="24" spans="1:17" ht="27" customHeight="1" thickBot="1">
      <c r="A24" s="167"/>
      <c r="B24" s="168"/>
      <c r="C24" s="169" t="s">
        <v>62</v>
      </c>
      <c r="D24" s="170"/>
      <c r="E24" s="170"/>
      <c r="F24" s="170"/>
      <c r="G24" s="170"/>
      <c r="H24" s="170"/>
      <c r="I24" s="170"/>
      <c r="J24" s="171"/>
      <c r="K24" s="172"/>
      <c r="L24" s="173"/>
      <c r="M24" s="174"/>
      <c r="N24" s="175" t="str">
        <f>IF(D24&gt;0,(D24+E24+F24+G24+H24+I24)-MAX(D24,E24,F24,G24,H24,I24),"")</f>
        <v/>
      </c>
      <c r="O24" s="176"/>
      <c r="P24" s="177"/>
      <c r="Q24" s="178"/>
    </row>
    <row r="25" spans="1:17" ht="27" customHeight="1">
      <c r="A25" s="141">
        <v>3</v>
      </c>
      <c r="B25" s="142" t="s">
        <v>40</v>
      </c>
      <c r="C25" s="143" t="s">
        <v>61</v>
      </c>
      <c r="D25" s="144">
        <v>76</v>
      </c>
      <c r="E25" s="144">
        <v>82</v>
      </c>
      <c r="F25" s="144">
        <v>96</v>
      </c>
      <c r="G25" s="145"/>
      <c r="H25" s="145"/>
      <c r="I25" s="145"/>
      <c r="J25" s="146">
        <f>IF(D25&gt;0,SUM(D25:F25),"")</f>
        <v>254</v>
      </c>
      <c r="K25" s="147">
        <f>IF(D25&gt;0,RANK(J25,$J$19:$J$47,1),"")</f>
        <v>8</v>
      </c>
      <c r="L25" s="179"/>
      <c r="M25" s="149" t="str">
        <f>IF(D26&gt;0,RANK(L26,$L$20:$L$47,1),"")</f>
        <v/>
      </c>
      <c r="N25" s="150"/>
      <c r="O25" s="151" t="str">
        <f>IF(D27&gt;0,RANK(N27,$N$21:$N$47,1),"")</f>
        <v/>
      </c>
      <c r="P25" s="152" t="str">
        <f>IF(D27&gt;0,J25+L26+N27,"")</f>
        <v/>
      </c>
      <c r="Q25" s="153" t="str">
        <f>IF(D27&gt;0,RANK(P25,$P$19:$P$47,1),"")</f>
        <v/>
      </c>
    </row>
    <row r="26" spans="1:17" ht="27" customHeight="1">
      <c r="A26" s="154"/>
      <c r="B26" s="155"/>
      <c r="C26" s="156" t="s">
        <v>60</v>
      </c>
      <c r="D26" s="2"/>
      <c r="E26" s="2"/>
      <c r="F26" s="2"/>
      <c r="G26" s="158"/>
      <c r="H26" s="158"/>
      <c r="I26" s="158"/>
      <c r="J26" s="159"/>
      <c r="K26" s="160"/>
      <c r="L26" s="161" t="str">
        <f>IF(D26&gt;0,SUM(D26:F26),"")</f>
        <v/>
      </c>
      <c r="M26" s="162"/>
      <c r="N26" s="163"/>
      <c r="O26" s="164"/>
      <c r="P26" s="165"/>
      <c r="Q26" s="166"/>
    </row>
    <row r="27" spans="1:17" ht="27" customHeight="1" thickBot="1">
      <c r="A27" s="167"/>
      <c r="B27" s="168"/>
      <c r="C27" s="169" t="s">
        <v>62</v>
      </c>
      <c r="D27" s="157"/>
      <c r="E27" s="157"/>
      <c r="F27" s="157"/>
      <c r="G27" s="157"/>
      <c r="H27" s="157"/>
      <c r="I27" s="157"/>
      <c r="J27" s="171"/>
      <c r="K27" s="172"/>
      <c r="L27" s="173"/>
      <c r="M27" s="174"/>
      <c r="N27" s="175" t="str">
        <f>IF(D27&gt;0,(D27+E27+F27+G27+H27+I27)-MAX(D27,E27,F27,G27,H27,I27),"")</f>
        <v/>
      </c>
      <c r="O27" s="176"/>
      <c r="P27" s="177"/>
      <c r="Q27" s="178"/>
    </row>
    <row r="28" spans="1:17" ht="27" customHeight="1">
      <c r="A28" s="141">
        <v>4</v>
      </c>
      <c r="B28" s="142" t="s">
        <v>39</v>
      </c>
      <c r="C28" s="143" t="s">
        <v>61</v>
      </c>
      <c r="D28" s="144">
        <v>76</v>
      </c>
      <c r="E28" s="144">
        <v>81</v>
      </c>
      <c r="F28" s="144">
        <v>83</v>
      </c>
      <c r="G28" s="145"/>
      <c r="H28" s="145"/>
      <c r="I28" s="145"/>
      <c r="J28" s="146">
        <f>IF(D28&gt;0,SUM(D28:F28),"")</f>
        <v>240</v>
      </c>
      <c r="K28" s="147">
        <f>IF(D28&gt;0,RANK(J28,$J$19:$J$47,1),"")</f>
        <v>4</v>
      </c>
      <c r="L28" s="179"/>
      <c r="M28" s="149" t="str">
        <f>IF(D29&gt;0,RANK(L29,$L$20:$L$47,1),"")</f>
        <v/>
      </c>
      <c r="N28" s="150"/>
      <c r="O28" s="151" t="str">
        <f>IF(D30&gt;0,RANK(N30,$N$21:$N$47,1),"")</f>
        <v/>
      </c>
      <c r="P28" s="152" t="str">
        <f>IF(D30&gt;0,J28+L29+N30,"")</f>
        <v/>
      </c>
      <c r="Q28" s="153" t="str">
        <f>IF(D30&gt;0,RANK(P28,$P$19:$P$47,1),"")</f>
        <v/>
      </c>
    </row>
    <row r="29" spans="1:17" ht="27" customHeight="1">
      <c r="A29" s="154"/>
      <c r="B29" s="155"/>
      <c r="C29" s="156" t="s">
        <v>60</v>
      </c>
      <c r="D29" s="2"/>
      <c r="E29" s="2"/>
      <c r="F29" s="2"/>
      <c r="G29" s="158"/>
      <c r="H29" s="158"/>
      <c r="I29" s="158"/>
      <c r="J29" s="159"/>
      <c r="K29" s="160"/>
      <c r="L29" s="161" t="str">
        <f>IF(D29&gt;0,SUM(D29:F29),"")</f>
        <v/>
      </c>
      <c r="M29" s="162"/>
      <c r="N29" s="163"/>
      <c r="O29" s="164"/>
      <c r="P29" s="165"/>
      <c r="Q29" s="166"/>
    </row>
    <row r="30" spans="1:17" ht="27" customHeight="1" thickBot="1">
      <c r="A30" s="167"/>
      <c r="B30" s="168"/>
      <c r="C30" s="169" t="s">
        <v>62</v>
      </c>
      <c r="D30" s="170"/>
      <c r="E30" s="170"/>
      <c r="F30" s="170"/>
      <c r="G30" s="170"/>
      <c r="H30" s="170"/>
      <c r="I30" s="170"/>
      <c r="J30" s="171"/>
      <c r="K30" s="172"/>
      <c r="L30" s="180"/>
      <c r="M30" s="174"/>
      <c r="N30" s="175" t="str">
        <f>IF(D30&gt;0,(D30+E30+F30+G30+H30+I30)-MAX(D30,E30,F30,G30,H30,I30),"")</f>
        <v/>
      </c>
      <c r="O30" s="176"/>
      <c r="P30" s="177"/>
      <c r="Q30" s="178"/>
    </row>
    <row r="31" spans="1:17" ht="27" customHeight="1">
      <c r="A31" s="141">
        <v>5</v>
      </c>
      <c r="B31" s="142" t="s">
        <v>46</v>
      </c>
      <c r="C31" s="143" t="s">
        <v>61</v>
      </c>
      <c r="D31" s="144">
        <v>82</v>
      </c>
      <c r="E31" s="144">
        <v>84</v>
      </c>
      <c r="F31" s="144">
        <v>86</v>
      </c>
      <c r="G31" s="145"/>
      <c r="H31" s="145"/>
      <c r="I31" s="145"/>
      <c r="J31" s="146">
        <f>IF(D31&gt;0,SUM(D31:F31),"")</f>
        <v>252</v>
      </c>
      <c r="K31" s="147">
        <f>IF(D31&gt;0,RANK(J31,$J$19:$J$47,1),"")</f>
        <v>7</v>
      </c>
      <c r="L31" s="179"/>
      <c r="M31" s="149" t="str">
        <f>IF(D32&gt;0,RANK(L32,$L$20:$L$47,1),"")</f>
        <v/>
      </c>
      <c r="N31" s="150"/>
      <c r="O31" s="151" t="str">
        <f>IF(D33&gt;0,RANK(N33,$N$21:$N$47,1),"")</f>
        <v/>
      </c>
      <c r="P31" s="152" t="str">
        <f>IF(D33&gt;0,J31+L32+N33,"")</f>
        <v/>
      </c>
      <c r="Q31" s="153" t="str">
        <f>IF(D33&gt;0,RANK(P31,$P$19:$P$47,1),"")</f>
        <v/>
      </c>
    </row>
    <row r="32" spans="1:17" ht="27" customHeight="1">
      <c r="A32" s="154"/>
      <c r="B32" s="155"/>
      <c r="C32" s="156" t="s">
        <v>60</v>
      </c>
      <c r="D32" s="2"/>
      <c r="E32" s="2"/>
      <c r="F32" s="2"/>
      <c r="G32" s="158"/>
      <c r="H32" s="158"/>
      <c r="I32" s="158"/>
      <c r="J32" s="159"/>
      <c r="K32" s="160"/>
      <c r="L32" s="161" t="str">
        <f>IF(D32&gt;0,SUM(D32:F32),"")</f>
        <v/>
      </c>
      <c r="M32" s="162"/>
      <c r="N32" s="163"/>
      <c r="O32" s="164"/>
      <c r="P32" s="165"/>
      <c r="Q32" s="166"/>
    </row>
    <row r="33" spans="1:17" ht="27" customHeight="1" thickBot="1">
      <c r="A33" s="167"/>
      <c r="B33" s="168"/>
      <c r="C33" s="169" t="s">
        <v>62</v>
      </c>
      <c r="D33" s="170"/>
      <c r="E33" s="170"/>
      <c r="F33" s="170"/>
      <c r="G33" s="170"/>
      <c r="H33" s="170"/>
      <c r="I33" s="170"/>
      <c r="J33" s="171"/>
      <c r="K33" s="172"/>
      <c r="L33" s="180"/>
      <c r="M33" s="174"/>
      <c r="N33" s="175" t="str">
        <f>IF(D33&gt;0,(D33+E33+F33+G33+H33+I33)-MAX(D33,E33,F33,G33,H33,I33),"")</f>
        <v/>
      </c>
      <c r="O33" s="176"/>
      <c r="P33" s="177"/>
      <c r="Q33" s="178"/>
    </row>
    <row r="34" spans="1:17" ht="27" customHeight="1">
      <c r="A34" s="141">
        <v>6</v>
      </c>
      <c r="B34" s="142" t="s">
        <v>63</v>
      </c>
      <c r="C34" s="143" t="s">
        <v>61</v>
      </c>
      <c r="D34" s="144">
        <v>77</v>
      </c>
      <c r="E34" s="144">
        <v>81</v>
      </c>
      <c r="F34" s="144">
        <v>92</v>
      </c>
      <c r="G34" s="145"/>
      <c r="H34" s="145"/>
      <c r="I34" s="145"/>
      <c r="J34" s="146">
        <f>IF(D34&gt;0,SUM(D34:F34),"")</f>
        <v>250</v>
      </c>
      <c r="K34" s="147">
        <f>IF(D34&gt;0,RANK(J34,$J$19:$J$47,1),"")</f>
        <v>6</v>
      </c>
      <c r="L34" s="179"/>
      <c r="M34" s="149" t="str">
        <f>IF(D35&gt;0,RANK(L35,$L$20:$L$47,1),"")</f>
        <v/>
      </c>
      <c r="N34" s="150"/>
      <c r="O34" s="151" t="str">
        <f>IF(D36&gt;0,RANK(N36,$N$21:$N$47,1),"")</f>
        <v/>
      </c>
      <c r="P34" s="152" t="str">
        <f>IF(D36&gt;0,J34+L35+N36,"")</f>
        <v/>
      </c>
      <c r="Q34" s="153" t="str">
        <f>IF(D36&gt;0,RANK(P34,$P$19:$P$47,1),"")</f>
        <v/>
      </c>
    </row>
    <row r="35" spans="1:17" ht="27" customHeight="1">
      <c r="A35" s="154"/>
      <c r="B35" s="155"/>
      <c r="C35" s="156" t="s">
        <v>60</v>
      </c>
      <c r="D35" s="2"/>
      <c r="E35" s="2"/>
      <c r="F35" s="2"/>
      <c r="G35" s="158"/>
      <c r="H35" s="158"/>
      <c r="I35" s="158"/>
      <c r="J35" s="159"/>
      <c r="K35" s="160"/>
      <c r="L35" s="161" t="str">
        <f>IF(D35&gt;0,SUM(D35:F35),"")</f>
        <v/>
      </c>
      <c r="M35" s="162"/>
      <c r="N35" s="163"/>
      <c r="O35" s="164"/>
      <c r="P35" s="165"/>
      <c r="Q35" s="166"/>
    </row>
    <row r="36" spans="1:17" ht="27" customHeight="1" thickBot="1">
      <c r="A36" s="167"/>
      <c r="B36" s="168"/>
      <c r="C36" s="169" t="s">
        <v>62</v>
      </c>
      <c r="D36" s="170"/>
      <c r="E36" s="170"/>
      <c r="F36" s="170"/>
      <c r="G36" s="170"/>
      <c r="H36" s="170"/>
      <c r="I36" s="170"/>
      <c r="J36" s="171"/>
      <c r="K36" s="172"/>
      <c r="L36" s="180"/>
      <c r="M36" s="174"/>
      <c r="N36" s="175" t="str">
        <f>IF(D36&gt;0,(D36+E36+F36+G36+H36+I36)-MAX(D36,E36,F36,G36,H36,I36),"")</f>
        <v/>
      </c>
      <c r="O36" s="176"/>
      <c r="P36" s="177"/>
      <c r="Q36" s="178"/>
    </row>
    <row r="37" spans="1:17" ht="27" customHeight="1">
      <c r="A37" s="141">
        <v>7</v>
      </c>
      <c r="B37" s="142" t="s">
        <v>48</v>
      </c>
      <c r="C37" s="143" t="s">
        <v>61</v>
      </c>
      <c r="D37" s="144">
        <v>72</v>
      </c>
      <c r="E37" s="144">
        <v>77</v>
      </c>
      <c r="F37" s="144">
        <v>80</v>
      </c>
      <c r="G37" s="145"/>
      <c r="H37" s="145"/>
      <c r="I37" s="145"/>
      <c r="J37" s="146">
        <f>IF(D37&gt;0,SUM(D37:F37),"")</f>
        <v>229</v>
      </c>
      <c r="K37" s="147">
        <f>IF(D37&gt;0,RANK(J37,$J$19:$J$47,1),"")</f>
        <v>1</v>
      </c>
      <c r="L37" s="179"/>
      <c r="M37" s="149" t="str">
        <f>IF(D38&gt;0,RANK(L38,$L$20:$L$47,1),"")</f>
        <v/>
      </c>
      <c r="N37" s="150"/>
      <c r="O37" s="151" t="str">
        <f>IF(D39&gt;0,RANK(N39,$N$21:$N$47,1),"")</f>
        <v/>
      </c>
      <c r="P37" s="152" t="str">
        <f>IF(D39&gt;0,J37+L38+N39,"")</f>
        <v/>
      </c>
      <c r="Q37" s="153" t="str">
        <f>IF(D39&gt;0,RANK(P37,$P$19:$P$47,1),"")</f>
        <v/>
      </c>
    </row>
    <row r="38" spans="1:17" ht="27" customHeight="1">
      <c r="A38" s="154"/>
      <c r="B38" s="155"/>
      <c r="C38" s="156" t="s">
        <v>60</v>
      </c>
      <c r="D38" s="2"/>
      <c r="E38" s="2"/>
      <c r="F38" s="2"/>
      <c r="G38" s="158"/>
      <c r="H38" s="158"/>
      <c r="I38" s="158"/>
      <c r="J38" s="159"/>
      <c r="K38" s="160"/>
      <c r="L38" s="161" t="str">
        <f>IF(D38&gt;0,SUM(D38:F38),"")</f>
        <v/>
      </c>
      <c r="M38" s="162"/>
      <c r="N38" s="163"/>
      <c r="O38" s="164"/>
      <c r="P38" s="165"/>
      <c r="Q38" s="166"/>
    </row>
    <row r="39" spans="1:17" ht="27" customHeight="1" thickBot="1">
      <c r="A39" s="167"/>
      <c r="B39" s="168"/>
      <c r="C39" s="169" t="s">
        <v>62</v>
      </c>
      <c r="D39" s="170"/>
      <c r="E39" s="170"/>
      <c r="F39" s="170"/>
      <c r="G39" s="170"/>
      <c r="H39" s="170"/>
      <c r="I39" s="170"/>
      <c r="J39" s="171"/>
      <c r="K39" s="172"/>
      <c r="L39" s="180"/>
      <c r="M39" s="174"/>
      <c r="N39" s="175" t="str">
        <f>IF(D39&gt;0,(D39+E39+F39+G39+H39+I39)-MAX(D39,E39,F39,G39,H39,I39),"")</f>
        <v/>
      </c>
      <c r="O39" s="176"/>
      <c r="P39" s="177"/>
      <c r="Q39" s="178"/>
    </row>
    <row r="40" spans="1:17" ht="27" customHeight="1">
      <c r="A40" s="141">
        <v>8</v>
      </c>
      <c r="B40" s="142" t="s">
        <v>78</v>
      </c>
      <c r="C40" s="143" t="s">
        <v>61</v>
      </c>
      <c r="D40" s="144">
        <v>74</v>
      </c>
      <c r="E40" s="144">
        <v>76</v>
      </c>
      <c r="F40" s="144">
        <v>80</v>
      </c>
      <c r="G40" s="145"/>
      <c r="H40" s="145"/>
      <c r="I40" s="145"/>
      <c r="J40" s="146">
        <f>IF(D40&gt;0,SUM(D40:F40),"")</f>
        <v>230</v>
      </c>
      <c r="K40" s="147">
        <f>IF(D40&gt;0,RANK(J40,$J$19:$J$47,1),"")</f>
        <v>2</v>
      </c>
      <c r="L40" s="179"/>
      <c r="M40" s="149" t="str">
        <f>IF(D41&gt;0,RANK(L41,$L$19:$L$47,1),"")</f>
        <v/>
      </c>
      <c r="N40" s="150"/>
      <c r="O40" s="151" t="str">
        <f>IF(D42&gt;0,RANK(N42,$N$21:$N$47,1),"")</f>
        <v/>
      </c>
      <c r="P40" s="152" t="str">
        <f>IF(D42&gt;0,J40+L41+N42,"")</f>
        <v/>
      </c>
      <c r="Q40" s="153" t="str">
        <f>IF(D42&gt;0,RANK(P40,$P$19:$P$47,1),"")</f>
        <v/>
      </c>
    </row>
    <row r="41" spans="1:17" ht="27" customHeight="1">
      <c r="A41" s="154"/>
      <c r="B41" s="155"/>
      <c r="C41" s="156" t="s">
        <v>60</v>
      </c>
      <c r="D41" s="2"/>
      <c r="E41" s="2"/>
      <c r="F41" s="2"/>
      <c r="G41" s="158"/>
      <c r="H41" s="158"/>
      <c r="I41" s="158"/>
      <c r="J41" s="159"/>
      <c r="K41" s="160"/>
      <c r="L41" s="161" t="str">
        <f>IF(D41&gt;0,SUM(D41:F41),"")</f>
        <v/>
      </c>
      <c r="M41" s="162"/>
      <c r="N41" s="163"/>
      <c r="O41" s="164"/>
      <c r="P41" s="165"/>
      <c r="Q41" s="166"/>
    </row>
    <row r="42" spans="1:17" ht="27" customHeight="1" thickBot="1">
      <c r="A42" s="167"/>
      <c r="B42" s="168"/>
      <c r="C42" s="169" t="s">
        <v>62</v>
      </c>
      <c r="D42" s="170"/>
      <c r="E42" s="170"/>
      <c r="F42" s="170"/>
      <c r="G42" s="170"/>
      <c r="H42" s="170"/>
      <c r="I42" s="170"/>
      <c r="J42" s="171"/>
      <c r="K42" s="172"/>
      <c r="L42" s="180"/>
      <c r="M42" s="174"/>
      <c r="N42" s="175" t="str">
        <f>IF(D42&gt;0,(D42+E42+F42+G42+H42+I42)-MAX(D42,E42,F42,G42,H42,I42),"")</f>
        <v/>
      </c>
      <c r="O42" s="176"/>
      <c r="P42" s="177"/>
      <c r="Q42" s="178"/>
    </row>
    <row r="43" spans="1:17" ht="27" hidden="1" customHeight="1">
      <c r="A43" s="141">
        <v>9</v>
      </c>
      <c r="B43" s="142"/>
      <c r="C43" s="143" t="s">
        <v>61</v>
      </c>
      <c r="D43" s="144"/>
      <c r="E43" s="144"/>
      <c r="F43" s="144"/>
      <c r="G43" s="144"/>
      <c r="H43" s="144"/>
      <c r="I43" s="144"/>
      <c r="J43" s="146" t="str">
        <f>IF(D43&gt;0,(D43+E43+F43+G43+H43+I43)-MAX(D43,E43,F43,G43,H43,I43),"")</f>
        <v/>
      </c>
      <c r="K43" s="147" t="str">
        <f>IF(D43&gt;0,RANK(J43,$J$19:$J$47,1),"")</f>
        <v/>
      </c>
      <c r="L43" s="179"/>
      <c r="M43" s="149" t="str">
        <f>IF(D44&gt;0,RANK(L44,$L$19:$L$47,1),"")</f>
        <v/>
      </c>
      <c r="N43" s="150"/>
      <c r="O43" s="151" t="str">
        <f>IF(D45&gt;0,RANK(N45,$N$21:$N$47,1),"")</f>
        <v/>
      </c>
      <c r="P43" s="152" t="str">
        <f>IF(D45&gt;0,J43+L44+N45,"")</f>
        <v/>
      </c>
      <c r="Q43" s="153" t="str">
        <f>IF(D45&gt;0,RANK(P43,$P$19:$P$47,1),"")</f>
        <v/>
      </c>
    </row>
    <row r="44" spans="1:17" ht="27" hidden="1" customHeight="1">
      <c r="A44" s="154"/>
      <c r="B44" s="155"/>
      <c r="C44" s="156" t="s">
        <v>60</v>
      </c>
      <c r="D44" s="157"/>
      <c r="E44" s="157"/>
      <c r="F44" s="157"/>
      <c r="G44" s="157"/>
      <c r="H44" s="157"/>
      <c r="I44" s="157"/>
      <c r="J44" s="159"/>
      <c r="K44" s="160"/>
      <c r="L44" s="161" t="str">
        <f>IF(D44&gt;0,(D44+E44+F44+G44+H44+I44)-MAX(D44,E44,F44,G44,H44,I44),"")</f>
        <v/>
      </c>
      <c r="M44" s="162"/>
      <c r="N44" s="163"/>
      <c r="O44" s="164"/>
      <c r="P44" s="165"/>
      <c r="Q44" s="166"/>
    </row>
    <row r="45" spans="1:17" ht="27" hidden="1" customHeight="1" thickBot="1">
      <c r="A45" s="167"/>
      <c r="B45" s="168"/>
      <c r="C45" s="169" t="s">
        <v>62</v>
      </c>
      <c r="D45" s="170"/>
      <c r="E45" s="170"/>
      <c r="F45" s="170"/>
      <c r="G45" s="170"/>
      <c r="H45" s="170"/>
      <c r="I45" s="170"/>
      <c r="J45" s="171"/>
      <c r="K45" s="172"/>
      <c r="L45" s="180"/>
      <c r="M45" s="174"/>
      <c r="N45" s="175" t="str">
        <f>IF(D45&gt;0,(D45+E45+F45+G45+H45+I45)-MAX(D45,E45,F45,G45,H45,I45),"")</f>
        <v/>
      </c>
      <c r="O45" s="176"/>
      <c r="P45" s="177"/>
      <c r="Q45" s="178"/>
    </row>
    <row r="46" spans="1:17" ht="27" hidden="1" customHeight="1">
      <c r="A46" s="181">
        <v>10</v>
      </c>
      <c r="C46" s="182" t="s">
        <v>61</v>
      </c>
      <c r="D46" s="183"/>
      <c r="E46" s="183"/>
      <c r="F46" s="183"/>
      <c r="G46" s="183"/>
      <c r="H46" s="183"/>
      <c r="I46" s="183"/>
      <c r="J46" s="184" t="str">
        <f>IF(D46&gt;0,(D46+E46+F46+G46+H46+I46)-MAX(D46,E46,F46,G46,H46,I46),"")</f>
        <v/>
      </c>
      <c r="K46" s="160" t="str">
        <f>IF(D46&gt;0,RANK(J46,$J$19:$J$47,1),"")</f>
        <v/>
      </c>
      <c r="L46" s="185"/>
      <c r="M46" s="162" t="str">
        <f>IF(D47&gt;0,RANK(L47,$L$19:$L$47,1),"")</f>
        <v/>
      </c>
      <c r="N46" s="181" t="str">
        <f>IF(D47&gt;0,J46+L47,"")</f>
        <v/>
      </c>
      <c r="O46" s="186" t="str">
        <f>IF(D47&gt;0,RANK(N46,$N$19:$N$47,1),"")</f>
        <v/>
      </c>
    </row>
    <row r="47" spans="1:17" ht="27" hidden="1" customHeight="1">
      <c r="A47" s="187"/>
      <c r="C47" s="156" t="s">
        <v>60</v>
      </c>
      <c r="D47" s="157"/>
      <c r="E47" s="157"/>
      <c r="F47" s="157"/>
      <c r="G47" s="157"/>
      <c r="H47" s="157"/>
      <c r="I47" s="157"/>
      <c r="J47" s="84"/>
      <c r="K47" s="188"/>
      <c r="L47" s="161" t="str">
        <f>IF(D47&gt;0,(D47+E47+F47+G47+H47+I47)-MAX(D47,E47,F47,G47,H47,I47),"")</f>
        <v/>
      </c>
      <c r="M47" s="189"/>
      <c r="N47" s="187"/>
      <c r="O47" s="190"/>
    </row>
    <row r="48" spans="1:17" ht="27" customHeight="1">
      <c r="B48" s="66"/>
      <c r="C48" s="66"/>
    </row>
    <row r="49" s="66" customFormat="1" ht="27" customHeight="1"/>
    <row r="50" s="66" customFormat="1" ht="27" customHeight="1"/>
    <row r="51" s="66" customFormat="1" ht="27" customHeight="1"/>
    <row r="52" s="66" customFormat="1" ht="27" customHeight="1"/>
    <row r="53" s="66" customFormat="1" ht="27" customHeight="1"/>
    <row r="54" s="66" customFormat="1" ht="27" customHeight="1"/>
    <row r="55" s="66" customFormat="1" ht="27" customHeight="1"/>
    <row r="56" s="66" customFormat="1" ht="27" customHeight="1"/>
    <row r="57" s="66" customFormat="1" ht="27" customHeight="1"/>
    <row r="58" s="66" customFormat="1" ht="27" customHeight="1"/>
    <row r="59" s="66" customFormat="1" ht="27" customHeight="1"/>
    <row r="60" s="66" customFormat="1" ht="27" customHeight="1"/>
    <row r="61" s="66" customFormat="1" ht="27" customHeight="1"/>
    <row r="62" s="66" customFormat="1"/>
  </sheetData>
  <sheetProtection algorithmName="SHA-512" hashValue="xyg/VG8b4STg/IlTpcafKJxgehEYCg6GMNcYVHbY8OGOpvI37J9JR5O0zhNO/oDUnTn4fNIfEw+RzzzjbidJ6g==" saltValue="zgT0xwwuuS7g0r58Njx05w==" spinCount="100000" sheet="1" selectLockedCells="1"/>
  <mergeCells count="112">
    <mergeCell ref="O31:O33"/>
    <mergeCell ref="P43:P45"/>
    <mergeCell ref="Q43:Q45"/>
    <mergeCell ref="P31:P33"/>
    <mergeCell ref="Q31:Q33"/>
    <mergeCell ref="P34:P36"/>
    <mergeCell ref="Q34:Q36"/>
    <mergeCell ref="O40:O42"/>
    <mergeCell ref="P40:P42"/>
    <mergeCell ref="Q40:Q42"/>
    <mergeCell ref="B9:D10"/>
    <mergeCell ref="K14:L14"/>
    <mergeCell ref="G12:L12"/>
    <mergeCell ref="P13:Q13"/>
    <mergeCell ref="K40:K42"/>
    <mergeCell ref="M37:M39"/>
    <mergeCell ref="K37:K39"/>
    <mergeCell ref="M34:M36"/>
    <mergeCell ref="K34:K36"/>
    <mergeCell ref="M31:M33"/>
    <mergeCell ref="D13:F13"/>
    <mergeCell ref="D14:F14"/>
    <mergeCell ref="M13:O13"/>
    <mergeCell ref="M14:O14"/>
    <mergeCell ref="A13:C13"/>
    <mergeCell ref="A14:C14"/>
    <mergeCell ref="G13:J13"/>
    <mergeCell ref="O19:O21"/>
    <mergeCell ref="O22:O24"/>
    <mergeCell ref="P14:Q14"/>
    <mergeCell ref="A15:F15"/>
    <mergeCell ref="N9:Q9"/>
    <mergeCell ref="B22:B24"/>
    <mergeCell ref="A12:F12"/>
    <mergeCell ref="A19:A21"/>
    <mergeCell ref="M25:M27"/>
    <mergeCell ref="K25:K27"/>
    <mergeCell ref="A40:A42"/>
    <mergeCell ref="A43:A45"/>
    <mergeCell ref="A22:A24"/>
    <mergeCell ref="A25:A27"/>
    <mergeCell ref="A28:A30"/>
    <mergeCell ref="A31:A33"/>
    <mergeCell ref="A34:A36"/>
    <mergeCell ref="B25:B27"/>
    <mergeCell ref="B28:B30"/>
    <mergeCell ref="M19:M21"/>
    <mergeCell ref="B19:B21"/>
    <mergeCell ref="K19:K21"/>
    <mergeCell ref="B31:B33"/>
    <mergeCell ref="B34:B36"/>
    <mergeCell ref="B37:B39"/>
    <mergeCell ref="M28:M30"/>
    <mergeCell ref="K28:K30"/>
    <mergeCell ref="J20:J21"/>
    <mergeCell ref="A46:A47"/>
    <mergeCell ref="K46:K47"/>
    <mergeCell ref="M46:M47"/>
    <mergeCell ref="N46:N47"/>
    <mergeCell ref="M40:M42"/>
    <mergeCell ref="A37:A39"/>
    <mergeCell ref="J35:J36"/>
    <mergeCell ref="J32:J33"/>
    <mergeCell ref="J23:J24"/>
    <mergeCell ref="J29:J30"/>
    <mergeCell ref="J26:J27"/>
    <mergeCell ref="B40:B42"/>
    <mergeCell ref="B43:B45"/>
    <mergeCell ref="M22:M24"/>
    <mergeCell ref="M43:M45"/>
    <mergeCell ref="K43:K45"/>
    <mergeCell ref="J44:J45"/>
    <mergeCell ref="J41:J42"/>
    <mergeCell ref="J38:J39"/>
    <mergeCell ref="K22:K24"/>
    <mergeCell ref="K31:K33"/>
    <mergeCell ref="O46:O47"/>
    <mergeCell ref="K13:L13"/>
    <mergeCell ref="O34:O36"/>
    <mergeCell ref="O37:O39"/>
    <mergeCell ref="J17:K17"/>
    <mergeCell ref="L17:M17"/>
    <mergeCell ref="J10:L10"/>
    <mergeCell ref="F10:I10"/>
    <mergeCell ref="N10:Q10"/>
    <mergeCell ref="P22:P24"/>
    <mergeCell ref="Q22:Q24"/>
    <mergeCell ref="P17:Q17"/>
    <mergeCell ref="P19:P21"/>
    <mergeCell ref="Q19:Q21"/>
    <mergeCell ref="N17:O17"/>
    <mergeCell ref="P28:P30"/>
    <mergeCell ref="P37:P39"/>
    <mergeCell ref="P25:P27"/>
    <mergeCell ref="Q25:Q27"/>
    <mergeCell ref="Q28:Q30"/>
    <mergeCell ref="Q37:Q39"/>
    <mergeCell ref="O43:O45"/>
    <mergeCell ref="O25:O27"/>
    <mergeCell ref="O28:O30"/>
    <mergeCell ref="F8:I8"/>
    <mergeCell ref="J8:K8"/>
    <mergeCell ref="F2:K4"/>
    <mergeCell ref="N2:Q4"/>
    <mergeCell ref="N7:Q7"/>
    <mergeCell ref="F7:I7"/>
    <mergeCell ref="J7:K7"/>
    <mergeCell ref="N8:Q8"/>
    <mergeCell ref="G15:L15"/>
    <mergeCell ref="M15:Q15"/>
    <mergeCell ref="M12:Q12"/>
    <mergeCell ref="G14:J14"/>
  </mergeCells>
  <conditionalFormatting sqref="B19 B22 B25 B28 B43">
    <cfRule type="expression" dxfId="165" priority="45">
      <formula>IF(D19&gt;0,Q19=MIN($O$19:$O$47),"")</formula>
    </cfRule>
  </conditionalFormatting>
  <conditionalFormatting sqref="B31">
    <cfRule type="expression" dxfId="164" priority="31">
      <formula>IF(D34&gt;0,Q34=MIN($O$19:$O$47),"")</formula>
    </cfRule>
  </conditionalFormatting>
  <conditionalFormatting sqref="B34">
    <cfRule type="expression" dxfId="163" priority="47">
      <formula>IF(D37&gt;0,Q37=MIN($O$19:$O$47),"")</formula>
    </cfRule>
  </conditionalFormatting>
  <conditionalFormatting sqref="B37">
    <cfRule type="expression" dxfId="162" priority="30">
      <formula>IF(D43&gt;0,O43=MIN($O$19:$O$47),"")</formula>
    </cfRule>
  </conditionalFormatting>
  <conditionalFormatting sqref="B40">
    <cfRule type="expression" dxfId="161" priority="29">
      <formula>IF(D40&gt;0,Q40=MIN($O$19:$O$47),"")</formula>
    </cfRule>
  </conditionalFormatting>
  <conditionalFormatting sqref="D43:I43">
    <cfRule type="expression" dxfId="160" priority="40">
      <formula>IF($D$43&gt;0,D43=MIN($D$43,$E$43,$F$43,$G$43,$H$43,$I$43),"")</formula>
    </cfRule>
    <cfRule type="expression" dxfId="159" priority="41">
      <formula>IF($D$43&gt;0,D43=MAX($D$43,$E$43,$F$43,$G$43,$H$43,$I$43),"")</formula>
    </cfRule>
  </conditionalFormatting>
  <conditionalFormatting sqref="D44:I44">
    <cfRule type="expression" dxfId="158" priority="36">
      <formula>IF($D$44&gt;0,D44=MAX($D$44,$E$44,$F$44,$G$44,$H$44,$I$44),"")</formula>
    </cfRule>
    <cfRule type="expression" dxfId="157" priority="37">
      <formula>IF($D$44&gt;0,D44=MIN($D$44,$E$44,$F$44,$G$44,$H$44,$I$44),"")</formula>
    </cfRule>
  </conditionalFormatting>
  <conditionalFormatting sqref="D45:I45">
    <cfRule type="expression" dxfId="156" priority="33">
      <formula>IF($D$45&gt;0,D45=MIN($D$45,$E$45,$F$45,$G$45,$H$45,$I$45),"")</formula>
    </cfRule>
    <cfRule type="expression" dxfId="155" priority="32">
      <formula>IF($D$45&gt;0,D45=MAX($D$45,$E$45,$F$45,$G$45,$H$45,$I$45),"")</formula>
    </cfRule>
  </conditionalFormatting>
  <conditionalFormatting sqref="D46:I46">
    <cfRule type="expression" dxfId="154" priority="38">
      <formula>IF($D$46&gt;0,D46=MIN($D$46,$E$46,$F$46,$G$46,$H$46,$I$46),"")</formula>
    </cfRule>
    <cfRule type="expression" dxfId="153" priority="39">
      <formula>IF($D$46&gt;0,D46=MAX($D$46,$E$46,$F$46,$G$46,$H$46,$I$46),"")</formula>
    </cfRule>
  </conditionalFormatting>
  <conditionalFormatting sqref="D47:I47">
    <cfRule type="expression" dxfId="152" priority="34">
      <formula>IF($D$47&gt;0,D47=MAX($D$47,$E$47,$F$47,$G$47,$H$47,$I$47),"")</formula>
    </cfRule>
    <cfRule type="expression" dxfId="151" priority="35">
      <formula>IF($D$47&gt;0,D47=MIN($D$47,$E$47,$F$47,$G$47,$H$47,$I$47),"")</formula>
    </cfRule>
  </conditionalFormatting>
  <conditionalFormatting sqref="G22:I22">
    <cfRule type="expression" dxfId="150" priority="28">
      <formula>IF($D$19&gt;0,G22=MIN($D$19,$E$19,$F$19,$G$19,$H$19,$I$19),"")</formula>
    </cfRule>
    <cfRule type="expression" dxfId="149" priority="27">
      <formula>IF($D$19&gt;0,G22=MAX($D$19,$E$19,$F$19,$G$19,$H$19,$I$19),"")</formula>
    </cfRule>
  </conditionalFormatting>
  <conditionalFormatting sqref="G23:I23">
    <cfRule type="expression" dxfId="148" priority="26">
      <formula>IF($D$20&gt;0,G23=MIN($D$20,$E$20,$F$20,$G$20,$H$20,$I$20),"")</formula>
    </cfRule>
    <cfRule type="expression" dxfId="147" priority="25">
      <formula>IF($D$20&gt;0,G23=MAX($D$20,$E$20,$F$20,$G$20,$H$20,$I$20),"")</formula>
    </cfRule>
  </conditionalFormatting>
  <conditionalFormatting sqref="G25:I25">
    <cfRule type="expression" dxfId="146" priority="24">
      <formula>IF($D$19&gt;0,G25=MIN($D$19,$E$19,$F$19,$G$19,$H$19,$I$19),"")</formula>
    </cfRule>
    <cfRule type="expression" dxfId="145" priority="23">
      <formula>IF($D$19&gt;0,G25=MAX($D$19,$E$19,$F$19,$G$19,$H$19,$I$19),"")</formula>
    </cfRule>
  </conditionalFormatting>
  <conditionalFormatting sqref="G26:I26">
    <cfRule type="expression" dxfId="144" priority="21">
      <formula>IF($D$20&gt;0,G26=MAX($D$20,$E$20,$F$20,$G$20,$H$20,$I$20),"")</formula>
    </cfRule>
    <cfRule type="expression" dxfId="143" priority="22">
      <formula>IF($D$20&gt;0,G26=MIN($D$20,$E$20,$F$20,$G$20,$H$20,$I$20),"")</formula>
    </cfRule>
  </conditionalFormatting>
  <conditionalFormatting sqref="G28:I28">
    <cfRule type="expression" dxfId="142" priority="20">
      <formula>IF($D$19&gt;0,G28=MIN($D$19,$E$19,$F$19,$G$19,$H$19,$I$19),"")</formula>
    </cfRule>
    <cfRule type="expression" dxfId="141" priority="19">
      <formula>IF($D$19&gt;0,G28=MAX($D$19,$E$19,$F$19,$G$19,$H$19,$I$19),"")</formula>
    </cfRule>
  </conditionalFormatting>
  <conditionalFormatting sqref="G29:I29">
    <cfRule type="expression" dxfId="140" priority="18">
      <formula>IF($D$20&gt;0,G29=MIN($D$20,$E$20,$F$20,$G$20,$H$20,$I$20),"")</formula>
    </cfRule>
    <cfRule type="expression" dxfId="139" priority="17">
      <formula>IF($D$20&gt;0,G29=MAX($D$20,$E$20,$F$20,$G$20,$H$20,$I$20),"")</formula>
    </cfRule>
  </conditionalFormatting>
  <conditionalFormatting sqref="G31:I31">
    <cfRule type="expression" dxfId="138" priority="16">
      <formula>IF($D$19&gt;0,G31=MIN($D$19,$E$19,$F$19,$G$19,$H$19,$I$19),"")</formula>
    </cfRule>
    <cfRule type="expression" dxfId="137" priority="15">
      <formula>IF($D$19&gt;0,G31=MAX($D$19,$E$19,$F$19,$G$19,$H$19,$I$19),"")</formula>
    </cfRule>
  </conditionalFormatting>
  <conditionalFormatting sqref="G32:I32">
    <cfRule type="expression" dxfId="136" priority="14">
      <formula>IF($D$20&gt;0,G32=MIN($D$20,$E$20,$F$20,$G$20,$H$20,$I$20),"")</formula>
    </cfRule>
    <cfRule type="expression" dxfId="135" priority="13">
      <formula>IF($D$20&gt;0,G32=MAX($D$20,$E$20,$F$20,$G$20,$H$20,$I$20),"")</formula>
    </cfRule>
  </conditionalFormatting>
  <conditionalFormatting sqref="G34:I34">
    <cfRule type="expression" dxfId="134" priority="12">
      <formula>IF($D$19&gt;0,G34=MIN($D$19,$E$19,$F$19,$G$19,$H$19,$I$19),"")</formula>
    </cfRule>
    <cfRule type="expression" dxfId="133" priority="11">
      <formula>IF($D$19&gt;0,G34=MAX($D$19,$E$19,$F$19,$G$19,$H$19,$I$19),"")</formula>
    </cfRule>
  </conditionalFormatting>
  <conditionalFormatting sqref="G35:I35">
    <cfRule type="expression" dxfId="132" priority="10">
      <formula>IF($D$20&gt;0,G35=MIN($D$20,$E$20,$F$20,$G$20,$H$20,$I$20),"")</formula>
    </cfRule>
    <cfRule type="expression" dxfId="131" priority="9">
      <formula>IF($D$20&gt;0,G35=MAX($D$20,$E$20,$F$20,$G$20,$H$20,$I$20),"")</formula>
    </cfRule>
  </conditionalFormatting>
  <conditionalFormatting sqref="G37:I37">
    <cfRule type="expression" dxfId="130" priority="8">
      <formula>IF($D$19&gt;0,G37=MIN($D$19,$E$19,$F$19,$G$19,$H$19,$I$19),"")</formula>
    </cfRule>
    <cfRule type="expression" dxfId="129" priority="7">
      <formula>IF($D$19&gt;0,G37=MAX($D$19,$E$19,$F$19,$G$19,$H$19,$I$19),"")</formula>
    </cfRule>
  </conditionalFormatting>
  <conditionalFormatting sqref="G38:I38">
    <cfRule type="expression" dxfId="128" priority="6">
      <formula>IF($D$20&gt;0,G38=MIN($D$20,$E$20,$F$20,$G$20,$H$20,$I$20),"")</formula>
    </cfRule>
    <cfRule type="expression" dxfId="127" priority="5">
      <formula>IF($D$20&gt;0,G38=MAX($D$20,$E$20,$F$20,$G$20,$H$20,$I$20),"")</formula>
    </cfRule>
  </conditionalFormatting>
  <conditionalFormatting sqref="G40:I40">
    <cfRule type="expression" dxfId="126" priority="4">
      <formula>IF($D$19&gt;0,G40=MIN($D$19,$E$19,$F$19,$G$19,$H$19,$I$19),"")</formula>
    </cfRule>
    <cfRule type="expression" dxfId="125" priority="3">
      <formula>IF($D$19&gt;0,G40=MAX($D$19,$E$19,$F$19,$G$19,$H$19,$I$19),"")</formula>
    </cfRule>
  </conditionalFormatting>
  <conditionalFormatting sqref="G41:I41">
    <cfRule type="expression" dxfId="124" priority="2">
      <formula>IF($D$20&gt;0,G41=MIN($D$20,$E$20,$F$20,$G$20,$H$20,$I$20),"")</formula>
    </cfRule>
    <cfRule type="expression" dxfId="123" priority="1">
      <formula>IF($D$20&gt;0,G41=MAX($D$20,$E$20,$F$20,$G$20,$H$20,$I$20),"")</formula>
    </cfRule>
  </conditionalFormatting>
  <conditionalFormatting sqref="K19 K22 K25 K28 K31 K34 K37 K40 K43 K46:K47">
    <cfRule type="expression" dxfId="122" priority="44">
      <formula>IF(D19&gt;0,K19=MIN($K$19:$K$47),"")</formula>
    </cfRule>
  </conditionalFormatting>
  <conditionalFormatting sqref="M19:O19 N20 M22 O22 N22:N23 M25 O25 N25:N26 M28 O28 N28:N29 M31 O31 N31:N32 M34 O34 N34:N35 M37 O37 N37:N38 M40 O40 N40:N41 M43 O43 N43:N44 M46:M47">
    <cfRule type="expression" dxfId="121" priority="43">
      <formula>IF(D19&gt;0,M19=MIN($M$19:$M$47),"")</formula>
    </cfRule>
  </conditionalFormatting>
  <conditionalFormatting sqref="O46:O47">
    <cfRule type="expression" dxfId="120" priority="42">
      <formula>IF(D46&gt;0,O46=MIN($O$19:$O$47),"")</formula>
    </cfRule>
  </conditionalFormatting>
  <conditionalFormatting sqref="Q19 Q22 Q25 Q28 Q31 Q34 Q37 Q40 Q43">
    <cfRule type="expression" dxfId="119" priority="46">
      <formula>IF(D19&gt;0,Q19=MIN($O$19:$O$47),"")</formula>
    </cfRule>
  </conditionalFormatting>
  <hyperlinks>
    <hyperlink ref="N9" r:id="rId1" xr:uid="{10066B4D-DFAB-E746-B3F9-BEB1FCBB89A5}"/>
  </hyperlinks>
  <printOptions horizontalCentered="1" verticalCentered="1"/>
  <pageMargins left="0.70866141732283472" right="0.70866141732283472" top="0" bottom="0.15748031496062992" header="0" footer="0"/>
  <pageSetup paperSize="9" scale="53" orientation="landscape" horizontalDpi="0" verticalDpi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4512-16FF-754C-992A-687C081A009D}">
  <sheetPr codeName="Feuil2">
    <tabColor theme="9" tint="-0.249977111117893"/>
    <pageSetUpPr fitToPage="1"/>
  </sheetPr>
  <dimension ref="A1:K37"/>
  <sheetViews>
    <sheetView zoomScale="120" zoomScaleNormal="120" workbookViewId="0">
      <selection activeCell="F18" sqref="F18"/>
    </sheetView>
  </sheetViews>
  <sheetFormatPr baseColWidth="10" defaultColWidth="11.5703125" defaultRowHeight="16"/>
  <cols>
    <col min="1" max="1" width="3.7109375" customWidth="1"/>
    <col min="2" max="2" width="20.7109375" style="1" customWidth="1"/>
    <col min="3" max="3" width="9" style="1" customWidth="1"/>
    <col min="4" max="9" width="9" customWidth="1"/>
    <col min="10" max="11" width="10.85546875" customWidth="1"/>
    <col min="12" max="12" width="9.7109375" customWidth="1"/>
    <col min="13" max="13" width="13.85546875" customWidth="1"/>
    <col min="14" max="15" width="10.5703125" customWidth="1"/>
    <col min="16" max="16" width="6.7109375" customWidth="1"/>
    <col min="17" max="17" width="10.7109375" customWidth="1"/>
    <col min="18" max="18" width="6.7109375" customWidth="1"/>
    <col min="19" max="20" width="7.5703125" customWidth="1"/>
  </cols>
  <sheetData>
    <row r="1" spans="1:11">
      <c r="B1"/>
      <c r="C1"/>
    </row>
    <row r="2" spans="1:11" ht="16" customHeight="1">
      <c r="B2"/>
      <c r="C2"/>
      <c r="E2" s="59" t="s">
        <v>75</v>
      </c>
      <c r="F2" s="59"/>
      <c r="G2" s="59"/>
      <c r="H2" s="59"/>
      <c r="I2" s="59"/>
      <c r="J2" s="59"/>
      <c r="K2" s="27"/>
    </row>
    <row r="3" spans="1:11" ht="16" customHeight="1">
      <c r="B3"/>
      <c r="C3"/>
      <c r="E3" s="59"/>
      <c r="F3" s="59"/>
      <c r="G3" s="59"/>
      <c r="H3" s="59"/>
      <c r="I3" s="59"/>
      <c r="J3" s="59"/>
      <c r="K3" s="27"/>
    </row>
    <row r="4" spans="1:11" ht="15" customHeight="1">
      <c r="E4" s="59"/>
      <c r="F4" s="59"/>
      <c r="G4" s="59"/>
      <c r="H4" s="59"/>
      <c r="I4" s="59"/>
      <c r="J4" s="59"/>
      <c r="K4" s="27"/>
    </row>
    <row r="5" spans="1:11" ht="15" customHeight="1"/>
    <row r="6" spans="1:11" ht="28">
      <c r="E6" s="60" t="s">
        <v>49</v>
      </c>
      <c r="F6" s="60"/>
      <c r="G6" s="60"/>
      <c r="H6" s="60"/>
      <c r="I6" s="60"/>
      <c r="J6" s="60"/>
    </row>
    <row r="7" spans="1:11" ht="15" customHeight="1"/>
    <row r="8" spans="1:11" ht="15" customHeight="1"/>
    <row r="9" spans="1:11" ht="31" customHeight="1">
      <c r="B9" s="37" t="s">
        <v>22</v>
      </c>
      <c r="C9" s="37"/>
      <c r="D9" s="62" t="s">
        <v>23</v>
      </c>
      <c r="E9" s="62"/>
      <c r="F9" s="62"/>
      <c r="G9" s="63" t="s">
        <v>24</v>
      </c>
      <c r="H9" s="63"/>
      <c r="I9" s="58">
        <v>90</v>
      </c>
      <c r="J9" s="58"/>
    </row>
    <row r="10" spans="1:11" ht="31" customHeight="1">
      <c r="B10" s="37" t="s">
        <v>7</v>
      </c>
      <c r="C10" s="37"/>
      <c r="D10" s="64">
        <v>45570</v>
      </c>
      <c r="E10" s="64"/>
      <c r="F10" s="64"/>
      <c r="G10" s="63" t="s">
        <v>25</v>
      </c>
      <c r="H10" s="63"/>
      <c r="I10" s="58" t="s">
        <v>43</v>
      </c>
      <c r="J10" s="58"/>
    </row>
    <row r="11" spans="1:11" ht="31" customHeight="1">
      <c r="B11" s="37" t="s">
        <v>8</v>
      </c>
      <c r="C11" s="37"/>
      <c r="D11" s="65" t="s">
        <v>50</v>
      </c>
      <c r="E11" s="65"/>
      <c r="F11" s="65"/>
      <c r="G11" s="5"/>
      <c r="H11" s="5"/>
      <c r="I11" s="5"/>
      <c r="J11" s="5"/>
    </row>
    <row r="12" spans="1:11" ht="20" customHeight="1">
      <c r="C12"/>
    </row>
    <row r="13" spans="1:11" ht="34">
      <c r="B13" s="6" t="s">
        <v>28</v>
      </c>
      <c r="C13" s="6" t="s">
        <v>29</v>
      </c>
      <c r="D13" s="6" t="s">
        <v>30</v>
      </c>
      <c r="E13" s="6" t="s">
        <v>31</v>
      </c>
      <c r="F13" s="6" t="s">
        <v>32</v>
      </c>
      <c r="G13" s="6" t="s">
        <v>33</v>
      </c>
      <c r="H13" s="6" t="s">
        <v>34</v>
      </c>
      <c r="I13" s="7" t="s">
        <v>35</v>
      </c>
      <c r="J13" s="7" t="s">
        <v>36</v>
      </c>
    </row>
    <row r="14" spans="1:11" ht="27" customHeight="1">
      <c r="A14" s="8">
        <v>1</v>
      </c>
      <c r="B14" s="9" t="s">
        <v>44</v>
      </c>
      <c r="C14" s="2"/>
      <c r="D14" s="2"/>
      <c r="E14" s="2"/>
      <c r="F14" s="2"/>
      <c r="G14" s="2"/>
      <c r="H14" s="2"/>
      <c r="I14" s="3" t="str">
        <f t="shared" ref="I14:I21" si="0">IF(C14&gt;0,(C14+D14+E14+F14+G14+H14)-MAX(C14,D14,E14,F14,G14,H14),"")</f>
        <v/>
      </c>
      <c r="J14" s="4" t="str">
        <f t="shared" ref="J14:J21" si="1">IF(C14&gt;0,RANK(I14,$I$14:$I$25,1),"")</f>
        <v/>
      </c>
    </row>
    <row r="15" spans="1:11" ht="27" customHeight="1">
      <c r="A15" s="8">
        <v>2</v>
      </c>
      <c r="B15" s="9" t="s">
        <v>37</v>
      </c>
      <c r="C15" s="2"/>
      <c r="D15" s="2"/>
      <c r="E15" s="2"/>
      <c r="F15" s="2"/>
      <c r="G15" s="2"/>
      <c r="H15" s="2"/>
      <c r="I15" s="3" t="str">
        <f t="shared" si="0"/>
        <v/>
      </c>
      <c r="J15" s="4" t="str">
        <f t="shared" si="1"/>
        <v/>
      </c>
    </row>
    <row r="16" spans="1:11" ht="27" customHeight="1">
      <c r="A16" s="8">
        <v>3</v>
      </c>
      <c r="B16" s="9" t="s">
        <v>23</v>
      </c>
      <c r="C16" s="2"/>
      <c r="D16" s="2"/>
      <c r="E16" s="2"/>
      <c r="F16" s="2"/>
      <c r="G16" s="2"/>
      <c r="H16" s="2"/>
      <c r="I16" s="3" t="str">
        <f t="shared" si="0"/>
        <v/>
      </c>
      <c r="J16" s="4" t="str">
        <f t="shared" si="1"/>
        <v/>
      </c>
    </row>
    <row r="17" spans="1:10" ht="27" customHeight="1">
      <c r="A17" s="8">
        <v>4</v>
      </c>
      <c r="B17" s="9" t="s">
        <v>53</v>
      </c>
      <c r="C17" s="2"/>
      <c r="D17" s="2"/>
      <c r="E17" s="2"/>
      <c r="F17" s="2"/>
      <c r="G17" s="2"/>
      <c r="H17" s="2"/>
      <c r="I17" s="3" t="str">
        <f t="shared" si="0"/>
        <v/>
      </c>
      <c r="J17" s="4" t="str">
        <f t="shared" si="1"/>
        <v/>
      </c>
    </row>
    <row r="18" spans="1:10" ht="27" customHeight="1">
      <c r="A18" s="8">
        <v>5</v>
      </c>
      <c r="B18" s="9" t="s">
        <v>51</v>
      </c>
      <c r="C18" s="2"/>
      <c r="D18" s="2"/>
      <c r="E18" s="2"/>
      <c r="F18" s="2"/>
      <c r="G18" s="2"/>
      <c r="H18" s="2"/>
      <c r="I18" s="3" t="str">
        <f t="shared" si="0"/>
        <v/>
      </c>
      <c r="J18" s="4" t="str">
        <f t="shared" si="1"/>
        <v/>
      </c>
    </row>
    <row r="19" spans="1:10" ht="28" customHeight="1">
      <c r="A19" s="8">
        <v>6</v>
      </c>
      <c r="B19" s="9" t="s">
        <v>39</v>
      </c>
      <c r="C19" s="2"/>
      <c r="D19" s="2"/>
      <c r="E19" s="2"/>
      <c r="F19" s="2"/>
      <c r="G19" s="2"/>
      <c r="H19" s="2"/>
      <c r="I19" s="3" t="str">
        <f t="shared" si="0"/>
        <v/>
      </c>
      <c r="J19" s="4" t="str">
        <f t="shared" si="1"/>
        <v/>
      </c>
    </row>
    <row r="20" spans="1:10" ht="28" customHeight="1">
      <c r="A20" s="8">
        <v>7</v>
      </c>
      <c r="B20" s="9" t="s">
        <v>47</v>
      </c>
      <c r="C20" s="2"/>
      <c r="D20" s="2"/>
      <c r="E20" s="2"/>
      <c r="F20" s="2"/>
      <c r="G20" s="2"/>
      <c r="H20" s="2"/>
      <c r="I20" s="3" t="str">
        <f t="shared" si="0"/>
        <v/>
      </c>
      <c r="J20" s="4" t="str">
        <f t="shared" si="1"/>
        <v/>
      </c>
    </row>
    <row r="21" spans="1:10" ht="28" customHeight="1">
      <c r="A21" s="8">
        <v>8</v>
      </c>
      <c r="B21" s="9" t="s">
        <v>48</v>
      </c>
      <c r="C21" s="2"/>
      <c r="D21" s="2"/>
      <c r="E21" s="2"/>
      <c r="F21" s="2"/>
      <c r="G21" s="2"/>
      <c r="H21" s="2"/>
      <c r="I21" s="3" t="str">
        <f t="shared" si="0"/>
        <v/>
      </c>
      <c r="J21" s="4" t="str">
        <f t="shared" si="1"/>
        <v/>
      </c>
    </row>
    <row r="22" spans="1:10" ht="28" hidden="1" customHeight="1">
      <c r="A22" s="8">
        <v>9</v>
      </c>
      <c r="C22" s="2"/>
      <c r="D22" s="2"/>
      <c r="E22" s="2"/>
      <c r="F22" s="2"/>
      <c r="G22" s="2"/>
      <c r="H22" s="2"/>
      <c r="I22" s="3" t="str">
        <f t="shared" ref="I22:I25" si="2">IF(C22&gt;0,(C22+D22+E22+F22+G22+H22)-MAX(C22,D22,E22,F22,G22,H22),"")</f>
        <v/>
      </c>
      <c r="J22" s="4" t="str">
        <f t="shared" ref="J22:J25" si="3">IF(C22&gt;0,RANK(I22,$I$14:$I$25,1),"")</f>
        <v/>
      </c>
    </row>
    <row r="23" spans="1:10" ht="28" hidden="1" customHeight="1">
      <c r="A23" s="8">
        <v>10</v>
      </c>
      <c r="C23" s="2"/>
      <c r="D23" s="2"/>
      <c r="E23" s="2"/>
      <c r="F23" s="2"/>
      <c r="G23" s="2"/>
      <c r="H23" s="2"/>
      <c r="I23" s="3" t="str">
        <f t="shared" si="2"/>
        <v/>
      </c>
      <c r="J23" s="4" t="str">
        <f t="shared" si="3"/>
        <v/>
      </c>
    </row>
    <row r="24" spans="1:10" ht="28" hidden="1" customHeight="1">
      <c r="A24" s="8">
        <v>11</v>
      </c>
      <c r="C24" s="2"/>
      <c r="D24" s="2"/>
      <c r="E24" s="2"/>
      <c r="F24" s="2"/>
      <c r="G24" s="2"/>
      <c r="H24" s="2"/>
      <c r="I24" s="3" t="str">
        <f t="shared" si="2"/>
        <v/>
      </c>
      <c r="J24" s="4" t="str">
        <f t="shared" si="3"/>
        <v/>
      </c>
    </row>
    <row r="25" spans="1:10" ht="28" hidden="1" customHeight="1">
      <c r="A25" s="8">
        <v>12</v>
      </c>
      <c r="B25" s="9"/>
      <c r="C25" s="2"/>
      <c r="D25" s="2"/>
      <c r="E25" s="2"/>
      <c r="F25" s="2"/>
      <c r="G25" s="2"/>
      <c r="H25" s="2"/>
      <c r="I25" s="3" t="str">
        <f t="shared" si="2"/>
        <v/>
      </c>
      <c r="J25" s="4" t="str">
        <f t="shared" si="3"/>
        <v/>
      </c>
    </row>
    <row r="26" spans="1:10" ht="27" customHeight="1">
      <c r="C26"/>
    </row>
    <row r="27" spans="1:10" ht="27" customHeight="1">
      <c r="C27"/>
    </row>
    <row r="28" spans="1:10" ht="27" customHeight="1">
      <c r="C28"/>
    </row>
    <row r="29" spans="1:10" ht="27" customHeight="1">
      <c r="C29"/>
    </row>
    <row r="30" spans="1:10" ht="27" customHeight="1">
      <c r="C30"/>
    </row>
    <row r="31" spans="1:10" ht="27" customHeight="1">
      <c r="C31"/>
    </row>
    <row r="32" spans="1:10" ht="27" customHeight="1">
      <c r="C32"/>
    </row>
    <row r="33" spans="3:3" ht="27" customHeight="1">
      <c r="C33"/>
    </row>
    <row r="34" spans="3:3" ht="27" customHeight="1">
      <c r="C34"/>
    </row>
    <row r="35" spans="3:3" ht="27" customHeight="1">
      <c r="C35"/>
    </row>
    <row r="36" spans="3:3" ht="27" customHeight="1">
      <c r="C36"/>
    </row>
    <row r="37" spans="3:3">
      <c r="C37"/>
    </row>
  </sheetData>
  <sheetProtection algorithmName="SHA-512" hashValue="3hBO/tDgz6+tNDDsRJF4QIKQOn97ZwvBw7x+hu9bo6PREHqPzfQGkIC/XI+ZYaLanoYX7kZSxtNfFiyQss0Ijg==" saltValue="WzMJP6kGAaACFWFNwN0XpA==" spinCount="100000" sheet="1" selectLockedCells="1"/>
  <mergeCells count="12">
    <mergeCell ref="B10:C10"/>
    <mergeCell ref="D10:F10"/>
    <mergeCell ref="G10:H10"/>
    <mergeCell ref="I10:J10"/>
    <mergeCell ref="B11:C11"/>
    <mergeCell ref="D11:F11"/>
    <mergeCell ref="E2:J4"/>
    <mergeCell ref="E6:J6"/>
    <mergeCell ref="B9:C9"/>
    <mergeCell ref="D9:F9"/>
    <mergeCell ref="G9:H9"/>
    <mergeCell ref="I9:J9"/>
  </mergeCells>
  <conditionalFormatting sqref="B14:B21">
    <cfRule type="expression" dxfId="118" priority="1">
      <formula>IF(C14&gt;0,J14=MIN($J$14:$J$26),"")</formula>
    </cfRule>
  </conditionalFormatting>
  <conditionalFormatting sqref="B25">
    <cfRule type="expression" dxfId="117" priority="27">
      <formula>IF(C25&gt;0,J25=MIN($J$14:$J$25),"")</formula>
    </cfRule>
  </conditionalFormatting>
  <conditionalFormatting sqref="C14:H14">
    <cfRule type="expression" dxfId="116" priority="21">
      <formula>IF($C$14&gt;0,C14=MAX($C$14,$D$14,$E$14,$F$14,$G$14,$H$14),"")</formula>
    </cfRule>
    <cfRule type="expression" dxfId="115" priority="22">
      <formula>IF($C$14&gt;0,C14=MIN($C$14,$D$14,$E$14,$F$14,$G$14,$H$14),"")</formula>
    </cfRule>
  </conditionalFormatting>
  <conditionalFormatting sqref="C15:H15">
    <cfRule type="expression" dxfId="114" priority="26">
      <formula>IF($C$15&gt;0,C15=MIN($C$15,$D$15,$E$15,$F$15,$G$15,$H$15),"")</formula>
    </cfRule>
    <cfRule type="expression" dxfId="113" priority="25">
      <formula>IF($C$15&gt;0,C15=MAX($C$15,$D$15,$E$15,$F$15,$G$15,$H$15),"")</formula>
    </cfRule>
  </conditionalFormatting>
  <conditionalFormatting sqref="C16:H16">
    <cfRule type="expression" dxfId="112" priority="23">
      <formula>IF($C$16&gt;0,C16=MIN($C$16,$D$16,$E$16,$F$16,$G$16,$H$16),"")</formula>
    </cfRule>
    <cfRule type="expression" dxfId="111" priority="24">
      <formula>IF($C$16&gt;0,C16=MAX($C$16,$D$16,$E$16,$F$16,$G$16,$H$16),"")</formula>
    </cfRule>
  </conditionalFormatting>
  <conditionalFormatting sqref="C17:H17">
    <cfRule type="expression" dxfId="110" priority="19">
      <formula>IF($C$17&gt;0,C17=MAX($C$17,$D$17,$E$17,$F$17,$G$17,$H$17),"")</formula>
    </cfRule>
    <cfRule type="expression" dxfId="109" priority="18">
      <formula>IF($C$17&gt;0,C17=MIN($C$17,$D$17,$E$17,$F$17,$G$17,$H$17),"")</formula>
    </cfRule>
  </conditionalFormatting>
  <conditionalFormatting sqref="C18:H18">
    <cfRule type="expression" dxfId="108" priority="17">
      <formula>IF($C$18&gt;0,C18=MAX($C$18,$D$18,$E$18,$F$18,$G$18,$H$18),"")</formula>
    </cfRule>
    <cfRule type="expression" dxfId="107" priority="16">
      <formula>IF($C$18&gt;0,C18=MIN($C$18,$D$18,$E$18,$F$18,$G$18,$H$18),"")</formula>
    </cfRule>
  </conditionalFormatting>
  <conditionalFormatting sqref="C19:H19">
    <cfRule type="expression" dxfId="106" priority="14">
      <formula>IF($C$19&gt;0,C19=MIN($C$19,$D$19,$E$19,$F$19,$G$19,$H$19),"")</formula>
    </cfRule>
    <cfRule type="expression" dxfId="105" priority="15">
      <formula>IF($C$19&gt;0,C19=MAX($C$19,$D$19,$E$19,$F$19,$G$19,$H$19),"")</formula>
    </cfRule>
  </conditionalFormatting>
  <conditionalFormatting sqref="C20:H20">
    <cfRule type="expression" dxfId="104" priority="13">
      <formula>IF($C$20&gt;0,C20=MAX($C$20,$D$20,$E$20,$F$20,$G$20,$H$20),"")</formula>
    </cfRule>
    <cfRule type="expression" dxfId="103" priority="12">
      <formula>IF($C$20&gt;0,C20=MIN($C$20,$D$20,$E$20,$F$20,$G$20,$H$20),"")</formula>
    </cfRule>
  </conditionalFormatting>
  <conditionalFormatting sqref="C21:H21">
    <cfRule type="expression" dxfId="102" priority="11">
      <formula>IF($C$21&gt;0,C21=MAX($C$21,$D$21,$E$21,$F$21,$G$21,$H$21),"")</formula>
    </cfRule>
    <cfRule type="expression" dxfId="101" priority="10">
      <formula>IF($C$21&gt;0,C21=MIN($C$21,$D$21,$E$21,$F$21,$G$21,$H$21),"")</formula>
    </cfRule>
  </conditionalFormatting>
  <conditionalFormatting sqref="C22:H22">
    <cfRule type="expression" dxfId="100" priority="9">
      <formula>IF($C$22&gt;0,C22=MAX($C$22,$D$22,$E$22,$F$22,$G$22,$H$22),"")</formula>
    </cfRule>
    <cfRule type="expression" dxfId="99" priority="8">
      <formula>IF($C$22&gt;0,C22=MIN($C$22,$D$22,$E$22,$F$22,$G$22,$H$22),"")</formula>
    </cfRule>
  </conditionalFormatting>
  <conditionalFormatting sqref="C23:H23">
    <cfRule type="expression" dxfId="98" priority="7">
      <formula>IF($C$23&gt;0,C23=MAX($C$23,$D$23,$E$23,$F$23,$G$23,$H$23),"")</formula>
    </cfRule>
    <cfRule type="expression" dxfId="97" priority="6">
      <formula>IF($C$23,C23=MIN($C$23,$D$23,$E$31,$F$23,$G$23,$H$23),"")</formula>
    </cfRule>
  </conditionalFormatting>
  <conditionalFormatting sqref="C24:H24">
    <cfRule type="expression" dxfId="96" priority="4">
      <formula>IF($C$24&gt;0,C24=MIN($C$24,$D$24,$E$24,$F$24,$G$24,$H$24),"")</formula>
    </cfRule>
    <cfRule type="expression" dxfId="95" priority="5">
      <formula>IF($C$24&gt;0,C24=MAX($C$24,$D$24,$E$24,$F$24,$G$24,$H$24),"")</formula>
    </cfRule>
  </conditionalFormatting>
  <conditionalFormatting sqref="C25:H25">
    <cfRule type="expression" dxfId="94" priority="2">
      <formula>IF($C$25&gt;0,C25=MIN($C$25,$D$25,$E$25,$F$25,$G$25,$H$25),"")</formula>
    </cfRule>
    <cfRule type="expression" dxfId="93" priority="3">
      <formula>IF($C$25&gt;0,C25=MAX($C$25,$D$25,$E$25,$F$25,$G$25,$H$25),"")</formula>
    </cfRule>
  </conditionalFormatting>
  <conditionalFormatting sqref="J14:J25">
    <cfRule type="expression" dxfId="92" priority="20">
      <formula>IF(C14&gt;0,J14=MIN($J$14:$J$25),"")</formula>
    </cfRule>
  </conditionalFormatting>
  <printOptions horizontalCentered="1" verticalCentered="1"/>
  <pageMargins left="0.70866141732283472" right="0.70866141732283472" top="0" bottom="0.15748031496062992" header="0" footer="0"/>
  <pageSetup paperSize="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119B-68AB-084D-9431-1FCC6B9F56F9}">
  <sheetPr codeName="Feuil7">
    <tabColor theme="9" tint="-0.249977111117893"/>
    <pageSetUpPr fitToPage="1"/>
  </sheetPr>
  <dimension ref="A1:K37"/>
  <sheetViews>
    <sheetView tabSelected="1" zoomScale="140" zoomScaleNormal="140" workbookViewId="0">
      <selection activeCell="F15" sqref="F15"/>
    </sheetView>
  </sheetViews>
  <sheetFormatPr baseColWidth="10" defaultColWidth="11.5703125" defaultRowHeight="16"/>
  <cols>
    <col min="1" max="1" width="3.7109375" customWidth="1"/>
    <col min="2" max="2" width="20.7109375" style="1" customWidth="1"/>
    <col min="3" max="3" width="9" style="1" customWidth="1"/>
    <col min="4" max="9" width="9" customWidth="1"/>
    <col min="10" max="11" width="10.85546875" customWidth="1"/>
    <col min="12" max="12" width="9.7109375" customWidth="1"/>
    <col min="13" max="13" width="13.85546875" customWidth="1"/>
    <col min="14" max="15" width="10.5703125" customWidth="1"/>
    <col min="16" max="16" width="6.7109375" customWidth="1"/>
    <col min="17" max="17" width="10.7109375" customWidth="1"/>
    <col min="18" max="18" width="6.7109375" customWidth="1"/>
    <col min="19" max="20" width="7.5703125" customWidth="1"/>
  </cols>
  <sheetData>
    <row r="1" spans="1:11">
      <c r="B1"/>
      <c r="C1"/>
    </row>
    <row r="2" spans="1:11" ht="16" customHeight="1">
      <c r="B2"/>
      <c r="C2"/>
      <c r="E2" s="59" t="s">
        <v>75</v>
      </c>
      <c r="F2" s="59"/>
      <c r="G2" s="59"/>
      <c r="H2" s="59"/>
      <c r="I2" s="59"/>
      <c r="J2" s="59"/>
      <c r="K2" s="27"/>
    </row>
    <row r="3" spans="1:11" ht="16" customHeight="1">
      <c r="B3"/>
      <c r="C3"/>
      <c r="E3" s="59"/>
      <c r="F3" s="59"/>
      <c r="G3" s="59"/>
      <c r="H3" s="59"/>
      <c r="I3" s="59"/>
      <c r="J3" s="59"/>
      <c r="K3" s="27"/>
    </row>
    <row r="4" spans="1:11" ht="15" customHeight="1">
      <c r="E4" s="59"/>
      <c r="F4" s="59"/>
      <c r="G4" s="59"/>
      <c r="H4" s="59"/>
      <c r="I4" s="59"/>
      <c r="J4" s="59"/>
      <c r="K4" s="27"/>
    </row>
    <row r="5" spans="1:11" ht="15" customHeight="1"/>
    <row r="6" spans="1:11" ht="28">
      <c r="E6" s="60" t="s">
        <v>49</v>
      </c>
      <c r="F6" s="60"/>
      <c r="G6" s="60"/>
      <c r="H6" s="60"/>
      <c r="I6" s="60"/>
      <c r="J6" s="60"/>
    </row>
    <row r="7" spans="1:11" ht="15" customHeight="1"/>
    <row r="8" spans="1:11" ht="15" customHeight="1"/>
    <row r="9" spans="1:11" ht="31" customHeight="1">
      <c r="B9" s="37" t="s">
        <v>22</v>
      </c>
      <c r="C9" s="37"/>
      <c r="D9" s="62" t="s">
        <v>47</v>
      </c>
      <c r="E9" s="62"/>
      <c r="F9" s="62"/>
      <c r="G9" s="63" t="s">
        <v>24</v>
      </c>
      <c r="H9" s="63"/>
      <c r="I9" s="58">
        <v>90</v>
      </c>
      <c r="J9" s="58"/>
    </row>
    <row r="10" spans="1:11" ht="31" customHeight="1">
      <c r="B10" s="37" t="s">
        <v>7</v>
      </c>
      <c r="C10" s="37"/>
      <c r="D10" s="64">
        <v>45570</v>
      </c>
      <c r="E10" s="64"/>
      <c r="F10" s="64"/>
      <c r="G10" s="63" t="s">
        <v>25</v>
      </c>
      <c r="H10" s="63"/>
      <c r="I10" s="58" t="s">
        <v>26</v>
      </c>
      <c r="J10" s="58"/>
    </row>
    <row r="11" spans="1:11" ht="31" customHeight="1">
      <c r="B11" s="37" t="s">
        <v>8</v>
      </c>
      <c r="C11" s="37"/>
      <c r="D11" s="65" t="s">
        <v>50</v>
      </c>
      <c r="E11" s="65"/>
      <c r="F11" s="65"/>
      <c r="G11" s="5"/>
      <c r="H11" s="5"/>
      <c r="I11" s="5"/>
      <c r="J11" s="5"/>
    </row>
    <row r="12" spans="1:11" ht="20" customHeight="1">
      <c r="C12"/>
    </row>
    <row r="13" spans="1:11" ht="34">
      <c r="B13" s="6" t="s">
        <v>28</v>
      </c>
      <c r="C13" s="6" t="s">
        <v>29</v>
      </c>
      <c r="D13" s="6" t="s">
        <v>30</v>
      </c>
      <c r="E13" s="6" t="s">
        <v>31</v>
      </c>
      <c r="F13" s="6" t="s">
        <v>32</v>
      </c>
      <c r="G13" s="6" t="s">
        <v>33</v>
      </c>
      <c r="H13" s="6" t="s">
        <v>34</v>
      </c>
      <c r="I13" s="7" t="s">
        <v>35</v>
      </c>
      <c r="J13" s="7" t="s">
        <v>36</v>
      </c>
    </row>
    <row r="14" spans="1:11" ht="27" customHeight="1">
      <c r="A14" s="8">
        <v>1</v>
      </c>
      <c r="B14" s="9" t="s">
        <v>38</v>
      </c>
      <c r="C14" s="2"/>
      <c r="D14" s="2"/>
      <c r="E14" s="2"/>
      <c r="F14" s="2"/>
      <c r="G14" s="2"/>
      <c r="H14" s="2"/>
      <c r="I14" s="3" t="str">
        <f t="shared" ref="I14:I21" si="0">IF(C14&gt;0,(C14+D14+E14+F14+G14+H14)-MAX(C14,D14,E14,F14,G14,H14),"")</f>
        <v/>
      </c>
      <c r="J14" s="4" t="str">
        <f t="shared" ref="J14:J21" si="1">IF(C14&gt;0,RANK(I14,$I$14:$I$26,1),"")</f>
        <v/>
      </c>
    </row>
    <row r="15" spans="1:11" ht="27" customHeight="1">
      <c r="A15" s="8">
        <v>2</v>
      </c>
      <c r="B15" s="9" t="s">
        <v>40</v>
      </c>
      <c r="C15" s="2"/>
      <c r="D15" s="2"/>
      <c r="E15" s="2"/>
      <c r="F15" s="2"/>
      <c r="G15" s="2"/>
      <c r="H15" s="2"/>
      <c r="I15" s="3" t="str">
        <f t="shared" si="0"/>
        <v/>
      </c>
      <c r="J15" s="4" t="str">
        <f t="shared" si="1"/>
        <v/>
      </c>
    </row>
    <row r="16" spans="1:11" ht="27" customHeight="1">
      <c r="A16" s="8">
        <v>3</v>
      </c>
      <c r="B16" s="9" t="s">
        <v>58</v>
      </c>
      <c r="C16" s="2"/>
      <c r="D16" s="2"/>
      <c r="E16" s="2"/>
      <c r="F16" s="2"/>
      <c r="G16" s="2"/>
      <c r="H16" s="2"/>
      <c r="I16" s="3" t="str">
        <f t="shared" si="0"/>
        <v/>
      </c>
      <c r="J16" s="4" t="str">
        <f t="shared" si="1"/>
        <v/>
      </c>
    </row>
    <row r="17" spans="1:10" ht="27" customHeight="1">
      <c r="A17" s="8">
        <v>4</v>
      </c>
      <c r="B17" s="9" t="s">
        <v>85</v>
      </c>
      <c r="C17" s="2"/>
      <c r="D17" s="2"/>
      <c r="E17" s="2"/>
      <c r="F17" s="2"/>
      <c r="G17" s="2"/>
      <c r="H17" s="2"/>
      <c r="I17" s="3" t="str">
        <f t="shared" si="0"/>
        <v/>
      </c>
      <c r="J17" s="4" t="str">
        <f t="shared" si="1"/>
        <v/>
      </c>
    </row>
    <row r="18" spans="1:10" ht="27" customHeight="1">
      <c r="A18" s="8">
        <v>5</v>
      </c>
      <c r="B18" s="9" t="s">
        <v>86</v>
      </c>
      <c r="C18" s="2"/>
      <c r="D18" s="2"/>
      <c r="E18" s="2"/>
      <c r="F18" s="2"/>
      <c r="G18" s="2"/>
      <c r="H18" s="2"/>
      <c r="I18" s="3" t="str">
        <f t="shared" si="0"/>
        <v/>
      </c>
      <c r="J18" s="4" t="str">
        <f t="shared" si="1"/>
        <v/>
      </c>
    </row>
    <row r="19" spans="1:10" ht="28" customHeight="1">
      <c r="A19" s="8">
        <v>6</v>
      </c>
      <c r="B19" s="9" t="s">
        <v>55</v>
      </c>
      <c r="C19" s="2"/>
      <c r="D19" s="2"/>
      <c r="E19" s="2"/>
      <c r="F19" s="2"/>
      <c r="G19" s="2"/>
      <c r="H19" s="2"/>
      <c r="I19" s="3" t="str">
        <f t="shared" si="0"/>
        <v/>
      </c>
      <c r="J19" s="4" t="str">
        <f t="shared" si="1"/>
        <v/>
      </c>
    </row>
    <row r="20" spans="1:10" ht="28" customHeight="1">
      <c r="A20" s="8">
        <v>7</v>
      </c>
      <c r="B20" s="9" t="s">
        <v>56</v>
      </c>
      <c r="C20" s="2"/>
      <c r="D20" s="2"/>
      <c r="E20" s="2"/>
      <c r="F20" s="2"/>
      <c r="G20" s="2"/>
      <c r="H20" s="2"/>
      <c r="I20" s="3" t="str">
        <f t="shared" si="0"/>
        <v/>
      </c>
      <c r="J20" s="4" t="str">
        <f t="shared" si="1"/>
        <v/>
      </c>
    </row>
    <row r="21" spans="1:10" ht="28" customHeight="1">
      <c r="A21" s="8">
        <v>8</v>
      </c>
      <c r="B21" s="9" t="s">
        <v>76</v>
      </c>
      <c r="C21" s="2"/>
      <c r="D21" s="2"/>
      <c r="E21" s="2"/>
      <c r="F21" s="2"/>
      <c r="G21" s="2"/>
      <c r="H21" s="2"/>
      <c r="I21" s="3" t="str">
        <f t="shared" si="0"/>
        <v/>
      </c>
      <c r="J21" s="4" t="str">
        <f t="shared" si="1"/>
        <v/>
      </c>
    </row>
    <row r="22" spans="1:10" ht="28" hidden="1" customHeight="1">
      <c r="A22" s="8">
        <v>9</v>
      </c>
      <c r="B22" s="9"/>
      <c r="C22" s="2"/>
      <c r="D22" s="2"/>
      <c r="E22" s="2"/>
      <c r="F22" s="2"/>
      <c r="G22" s="2"/>
      <c r="H22" s="2"/>
      <c r="I22" s="3" t="str">
        <f t="shared" ref="I22:I25" si="2">IF(C22&gt;0,(C22+D22+E22+F22+G22+H22)-MAX(C22,D22,E22,F22,G22,H22),"")</f>
        <v/>
      </c>
      <c r="J22" s="4" t="str">
        <f t="shared" ref="J22:J26" si="3">IF(C22&gt;0,RANK(I22,$I$14:$I$26,1),"")</f>
        <v/>
      </c>
    </row>
    <row r="23" spans="1:10" ht="28" hidden="1" customHeight="1">
      <c r="A23" s="8">
        <v>10</v>
      </c>
      <c r="B23" s="9"/>
      <c r="C23" s="2"/>
      <c r="D23" s="2"/>
      <c r="E23" s="2"/>
      <c r="F23" s="2"/>
      <c r="G23" s="2"/>
      <c r="H23" s="2"/>
      <c r="I23" s="3" t="str">
        <f t="shared" si="2"/>
        <v/>
      </c>
      <c r="J23" s="4" t="str">
        <f t="shared" si="3"/>
        <v/>
      </c>
    </row>
    <row r="24" spans="1:10" ht="28" hidden="1" customHeight="1">
      <c r="A24" s="8">
        <v>11</v>
      </c>
      <c r="B24" s="9"/>
      <c r="C24" s="2"/>
      <c r="D24" s="2"/>
      <c r="E24" s="2"/>
      <c r="F24" s="2"/>
      <c r="G24" s="2"/>
      <c r="H24" s="2"/>
      <c r="I24" s="3" t="str">
        <f t="shared" si="2"/>
        <v/>
      </c>
      <c r="J24" s="4" t="str">
        <f t="shared" si="3"/>
        <v/>
      </c>
    </row>
    <row r="25" spans="1:10" ht="28" hidden="1" customHeight="1">
      <c r="A25" s="8">
        <v>12</v>
      </c>
      <c r="B25" s="9"/>
      <c r="C25" s="2"/>
      <c r="D25" s="2"/>
      <c r="E25" s="2"/>
      <c r="F25" s="2"/>
      <c r="G25" s="2"/>
      <c r="H25" s="2"/>
      <c r="I25" s="3" t="str">
        <f t="shared" si="2"/>
        <v/>
      </c>
      <c r="J25" s="4" t="str">
        <f t="shared" si="3"/>
        <v/>
      </c>
    </row>
    <row r="26" spans="1:10" ht="28" hidden="1" customHeight="1">
      <c r="A26" s="8">
        <v>13</v>
      </c>
      <c r="B26" s="9"/>
      <c r="C26" s="2"/>
      <c r="D26" s="2"/>
      <c r="E26" s="2"/>
      <c r="F26" s="2"/>
      <c r="G26" s="2"/>
      <c r="H26" s="2"/>
      <c r="I26" s="3" t="str">
        <f t="shared" ref="I26" si="4">IF(C26&gt;0,(C26+D26+E26+F26+G26+H26)-MAX(C26,D26,E26,F26,G26,H26),"")</f>
        <v/>
      </c>
      <c r="J26" s="4" t="str">
        <f t="shared" si="3"/>
        <v/>
      </c>
    </row>
    <row r="27" spans="1:10" ht="27" customHeight="1">
      <c r="B27"/>
      <c r="C27"/>
    </row>
    <row r="28" spans="1:10" ht="27" customHeight="1">
      <c r="B28"/>
      <c r="C28"/>
    </row>
    <row r="29" spans="1:10" ht="27" customHeight="1">
      <c r="B29"/>
      <c r="C29"/>
    </row>
    <row r="30" spans="1:10" ht="27" customHeight="1">
      <c r="B30"/>
      <c r="C30"/>
    </row>
    <row r="31" spans="1:10" ht="27" customHeight="1">
      <c r="B31"/>
      <c r="C31"/>
    </row>
    <row r="32" spans="1:10" ht="27" customHeight="1">
      <c r="B32"/>
      <c r="C32"/>
    </row>
    <row r="33" spans="2:3" ht="27" customHeight="1">
      <c r="B33"/>
      <c r="C33"/>
    </row>
    <row r="34" spans="2:3" ht="27" customHeight="1">
      <c r="B34"/>
      <c r="C34"/>
    </row>
    <row r="35" spans="2:3" ht="27" customHeight="1">
      <c r="B35"/>
      <c r="C35"/>
    </row>
    <row r="36" spans="2:3" ht="27" customHeight="1">
      <c r="B36"/>
      <c r="C36"/>
    </row>
    <row r="37" spans="2:3">
      <c r="B37"/>
      <c r="C37"/>
    </row>
  </sheetData>
  <sheetProtection algorithmName="SHA-512" hashValue="BaxHar+FtI8806JODI57qMYocCmoLqyFuQsmgb2xnExm5/dlkRdGNYjBMepusQ5l18WoCC8afqM/ZR89eCWu2g==" saltValue="aGM0EhGhkhKwkWcSwk1VpQ==" spinCount="100000" sheet="1" selectLockedCells="1"/>
  <mergeCells count="12">
    <mergeCell ref="B10:C10"/>
    <mergeCell ref="D10:F10"/>
    <mergeCell ref="G10:H10"/>
    <mergeCell ref="I10:J10"/>
    <mergeCell ref="B11:C11"/>
    <mergeCell ref="D11:F11"/>
    <mergeCell ref="E2:J4"/>
    <mergeCell ref="E6:J6"/>
    <mergeCell ref="B9:C9"/>
    <mergeCell ref="D9:F9"/>
    <mergeCell ref="G9:H9"/>
    <mergeCell ref="I9:J9"/>
  </mergeCells>
  <conditionalFormatting sqref="B14:B26">
    <cfRule type="expression" dxfId="91" priority="26">
      <formula>IF(C14&gt;0,J14=MIN($J$14:$J$26),"")</formula>
    </cfRule>
  </conditionalFormatting>
  <conditionalFormatting sqref="C14:H14">
    <cfRule type="expression" dxfId="90" priority="21">
      <formula>IF($C$14&gt;0,C14=MIN($C$14,$D$14,$E$14,$F$14,$G$14,$H$14),"")</formula>
    </cfRule>
    <cfRule type="expression" dxfId="89" priority="20">
      <formula>IF($C$14&gt;0,C14=MAX($C$14,$D$14,$E$14,$F$14,$G$14,$H$14),"")</formula>
    </cfRule>
  </conditionalFormatting>
  <conditionalFormatting sqref="C15:H15">
    <cfRule type="expression" dxfId="88" priority="24">
      <formula>IF($C$15&gt;0,C15=MAX($C$15,$D$15,$E$15,$F$15,$G$15,$H$15),"")</formula>
    </cfRule>
    <cfRule type="expression" dxfId="87" priority="25">
      <formula>IF($C$15&gt;0,C15=MIN($C$15,$D$15,$E$15,$F$15,$G$15,$H$15),"")</formula>
    </cfRule>
  </conditionalFormatting>
  <conditionalFormatting sqref="C16:H16">
    <cfRule type="expression" dxfId="86" priority="22">
      <formula>IF($C$16&gt;0,C16=MIN($C$16,$D$16,$E$16,$F$16,$G$16,$H$16),"")</formula>
    </cfRule>
    <cfRule type="expression" dxfId="85" priority="23">
      <formula>IF($C$16&gt;0,C16=MAX($C$16,$D$16,$E$16,$F$16,$G$16,$H$16),"")</formula>
    </cfRule>
  </conditionalFormatting>
  <conditionalFormatting sqref="C17:H17">
    <cfRule type="expression" dxfId="84" priority="18">
      <formula>IF($C$17&gt;0,C17=MAX($C$17,$D$17,$E$17,$F$17,$G$17,$H$17),"")</formula>
    </cfRule>
    <cfRule type="expression" dxfId="83" priority="17">
      <formula>IF($C$17&gt;0,C17=MIN($C$17,$D$17,$E$17,$F$17,$G$17,$H$17),"")</formula>
    </cfRule>
  </conditionalFormatting>
  <conditionalFormatting sqref="C18:H18">
    <cfRule type="expression" dxfId="82" priority="16">
      <formula>IF($C$18&gt;0,C18=MAX($C$18,$D$18,$E$18,$F$18,$G$18,$H$18),"")</formula>
    </cfRule>
    <cfRule type="expression" dxfId="81" priority="15">
      <formula>IF($C$18&gt;0,C18=MIN($C$18,$D$18,$E$18,$F$18,$G$18,$H$18),"")</formula>
    </cfRule>
  </conditionalFormatting>
  <conditionalFormatting sqref="C19:H19">
    <cfRule type="expression" dxfId="80" priority="14">
      <formula>IF($C$19&gt;0,C19=MAX($C$19,$D$19,$E$19,$F$19,$G$19,$H$19),"")</formula>
    </cfRule>
    <cfRule type="expression" dxfId="79" priority="13">
      <formula>IF($C$19&gt;0,C19=MIN($C$19,$D$19,$E$19,$F$19,$G$19,$H$19),"")</formula>
    </cfRule>
  </conditionalFormatting>
  <conditionalFormatting sqref="C20:H20">
    <cfRule type="expression" dxfId="78" priority="12">
      <formula>IF($C$20&gt;0,C20=MAX($C$20,$D$20,$E$20,$F$20,$G$20,$H$20),"")</formula>
    </cfRule>
    <cfRule type="expression" dxfId="77" priority="11">
      <formula>IF($C$20&gt;0,C20=MIN($C$20,$D$20,$E$20,$F$20,$G$20,$H$20),"")</formula>
    </cfRule>
  </conditionalFormatting>
  <conditionalFormatting sqref="C21:H21">
    <cfRule type="expression" dxfId="76" priority="10">
      <formula>IF($C$21&gt;0,C21=MAX($C$21,$D$21,$E$21,$F$21,$G$21,$H$21),"")</formula>
    </cfRule>
    <cfRule type="expression" dxfId="75" priority="9">
      <formula>IF($C$21&gt;0,C21=MIN($C$21,$D$21,$E$21,$F$21,$G$21,$H$21),"")</formula>
    </cfRule>
  </conditionalFormatting>
  <conditionalFormatting sqref="C22:H22">
    <cfRule type="expression" dxfId="74" priority="8">
      <formula>IF($C$22&gt;0,C22=MAX($C$22,$D$22,$E$22,$F$22,$G$22,$H$22),"")</formula>
    </cfRule>
    <cfRule type="expression" dxfId="73" priority="7">
      <formula>IF($C$22&gt;0,C22=MIN($C$22,$D$22,$E$22,$F$22,$G$22,$H$22),"")</formula>
    </cfRule>
  </conditionalFormatting>
  <conditionalFormatting sqref="C23:H23">
    <cfRule type="expression" dxfId="72" priority="6">
      <formula>IF($C$23&gt;0,C23=MAX($C$23,$D$23,$E$23,$F$23,$G$23,$H$23),"")</formula>
    </cfRule>
    <cfRule type="expression" dxfId="71" priority="5">
      <formula>IF($C$23,C23=MIN($C$23,$D$23,$E$31,$F$23,$G$23,$H$23),"")</formula>
    </cfRule>
  </conditionalFormatting>
  <conditionalFormatting sqref="C24:H24">
    <cfRule type="expression" dxfId="70" priority="4">
      <formula>IF($C$24&gt;0,C24=MAX($C$24,$D$24,$E$24,$F$24,$G$24,$H$24),"")</formula>
    </cfRule>
    <cfRule type="expression" dxfId="69" priority="3">
      <formula>IF($C$24&gt;0,C24=MIN($C$24,$D$24,$E$24,$F$24,$G$24,$H$24),"")</formula>
    </cfRule>
  </conditionalFormatting>
  <conditionalFormatting sqref="C26:H26">
    <cfRule type="expression" dxfId="68" priority="2">
      <formula>IF($C$26&gt;0,C27=MAX($C$26,$D$26,$E$26,$F$26,$G$26,$H$26),"")</formula>
    </cfRule>
    <cfRule type="expression" dxfId="67" priority="1">
      <formula>IF($C$26&gt;0,C27=MIN($C$26,$D$26,$E$26,$F$26,$G$26,$H$26),"")</formula>
    </cfRule>
  </conditionalFormatting>
  <conditionalFormatting sqref="J14:J26">
    <cfRule type="expression" dxfId="66" priority="19">
      <formula>IF(C14&gt;0,J14=MIN($J$14:$J$25),"")</formula>
    </cfRule>
  </conditionalFormatting>
  <printOptions horizontalCentered="1" verticalCentered="1"/>
  <pageMargins left="0.70866141732283472" right="0.70866141732283472" top="0" bottom="0.15748031496062992" header="0" footer="0"/>
  <pageSetup paperSize="9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D9FD-6A3B-4C45-966C-4DC6513B8062}">
  <sheetPr codeName="Feuil1">
    <pageSetUpPr fitToPage="1"/>
  </sheetPr>
  <dimension ref="A1:K34"/>
  <sheetViews>
    <sheetView zoomScale="110" zoomScaleNormal="110" workbookViewId="0">
      <selection activeCell="C18" sqref="C18"/>
    </sheetView>
  </sheetViews>
  <sheetFormatPr baseColWidth="10" defaultColWidth="11.5703125" defaultRowHeight="16"/>
  <cols>
    <col min="1" max="1" width="3.7109375" style="66" customWidth="1"/>
    <col min="2" max="2" width="20.7109375" style="69" customWidth="1"/>
    <col min="3" max="3" width="9" style="69" customWidth="1"/>
    <col min="4" max="9" width="9" style="66" customWidth="1"/>
    <col min="10" max="11" width="10.85546875" style="66" customWidth="1"/>
    <col min="12" max="12" width="9.7109375" style="66" customWidth="1"/>
    <col min="13" max="13" width="13.85546875" style="66" customWidth="1"/>
    <col min="14" max="15" width="10.5703125" style="66" customWidth="1"/>
    <col min="16" max="16" width="6.7109375" style="66" customWidth="1"/>
    <col min="17" max="17" width="10.7109375" style="66" customWidth="1"/>
    <col min="18" max="18" width="6.7109375" style="66" customWidth="1"/>
    <col min="19" max="20" width="7.5703125" style="66" customWidth="1"/>
    <col min="21" max="16384" width="11.5703125" style="66"/>
  </cols>
  <sheetData>
    <row r="1" spans="1:11">
      <c r="B1" s="66"/>
      <c r="C1" s="66"/>
    </row>
    <row r="2" spans="1:11" ht="16" customHeight="1">
      <c r="B2" s="66"/>
      <c r="C2" s="66"/>
      <c r="E2" s="67" t="s">
        <v>75</v>
      </c>
      <c r="F2" s="67"/>
      <c r="G2" s="67"/>
      <c r="H2" s="67"/>
      <c r="I2" s="67"/>
      <c r="J2" s="67"/>
      <c r="K2" s="68"/>
    </row>
    <row r="3" spans="1:11" ht="16" customHeight="1">
      <c r="B3" s="66"/>
      <c r="C3" s="66"/>
      <c r="E3" s="67"/>
      <c r="F3" s="67"/>
      <c r="G3" s="67"/>
      <c r="H3" s="67"/>
      <c r="I3" s="67"/>
      <c r="J3" s="67"/>
      <c r="K3" s="68"/>
    </row>
    <row r="4" spans="1:11" ht="15" customHeight="1">
      <c r="E4" s="67"/>
      <c r="F4" s="67"/>
      <c r="G4" s="67"/>
      <c r="H4" s="67"/>
      <c r="I4" s="67"/>
      <c r="J4" s="67"/>
      <c r="K4" s="68"/>
    </row>
    <row r="5" spans="1:11" ht="15" customHeight="1"/>
    <row r="6" spans="1:11" ht="28">
      <c r="E6" s="70" t="s">
        <v>21</v>
      </c>
      <c r="F6" s="70"/>
      <c r="G6" s="70"/>
      <c r="H6" s="70"/>
      <c r="I6" s="70"/>
      <c r="J6" s="70"/>
    </row>
    <row r="7" spans="1:11" ht="15" customHeight="1"/>
    <row r="8" spans="1:11" ht="15" customHeight="1"/>
    <row r="9" spans="1:11" ht="31" customHeight="1">
      <c r="B9" s="71" t="s">
        <v>22</v>
      </c>
      <c r="C9" s="71"/>
      <c r="D9" s="72" t="s">
        <v>55</v>
      </c>
      <c r="E9" s="72"/>
      <c r="F9" s="72"/>
      <c r="G9" s="73" t="s">
        <v>24</v>
      </c>
      <c r="H9" s="73"/>
      <c r="I9" s="74">
        <v>120</v>
      </c>
      <c r="J9" s="74"/>
    </row>
    <row r="10" spans="1:11" ht="31" customHeight="1">
      <c r="B10" s="71" t="s">
        <v>7</v>
      </c>
      <c r="C10" s="71"/>
      <c r="D10" s="75">
        <v>45570</v>
      </c>
      <c r="E10" s="75"/>
      <c r="F10" s="75"/>
      <c r="G10" s="73" t="s">
        <v>25</v>
      </c>
      <c r="H10" s="73"/>
      <c r="I10" s="74" t="s">
        <v>43</v>
      </c>
      <c r="J10" s="74"/>
    </row>
    <row r="11" spans="1:11" ht="31" customHeight="1">
      <c r="B11" s="71" t="s">
        <v>8</v>
      </c>
      <c r="C11" s="71"/>
      <c r="D11" s="76" t="s">
        <v>27</v>
      </c>
      <c r="E11" s="76"/>
      <c r="F11" s="76"/>
      <c r="G11" s="77"/>
      <c r="H11" s="77"/>
      <c r="I11" s="77"/>
      <c r="J11" s="77"/>
    </row>
    <row r="12" spans="1:11" ht="20" customHeight="1">
      <c r="C12" s="66"/>
    </row>
    <row r="13" spans="1:11" ht="34">
      <c r="B13" s="78" t="s">
        <v>28</v>
      </c>
      <c r="C13" s="78" t="s">
        <v>29</v>
      </c>
      <c r="D13" s="78" t="s">
        <v>30</v>
      </c>
      <c r="E13" s="78" t="s">
        <v>31</v>
      </c>
      <c r="F13" s="78" t="s">
        <v>32</v>
      </c>
      <c r="G13" s="78" t="s">
        <v>33</v>
      </c>
      <c r="H13" s="78" t="s">
        <v>34</v>
      </c>
      <c r="I13" s="79" t="s">
        <v>35</v>
      </c>
      <c r="J13" s="79" t="s">
        <v>36</v>
      </c>
    </row>
    <row r="14" spans="1:11" ht="27" customHeight="1">
      <c r="A14" s="80">
        <v>1</v>
      </c>
      <c r="B14" s="81" t="s">
        <v>87</v>
      </c>
      <c r="C14" s="11"/>
      <c r="D14" s="11"/>
      <c r="E14" s="11"/>
      <c r="F14" s="11"/>
      <c r="G14" s="11"/>
      <c r="H14" s="10"/>
      <c r="I14" s="84" t="str">
        <f>IF(C14&gt;0,(C14+D14+E14+F14+G14+H14)-MIN(C14,D14,E14,F14,G14,H14),"")</f>
        <v/>
      </c>
      <c r="J14" s="85" t="str">
        <f>IF(C14&gt;0,RANK(I14,$I$14:$I$23,0),"")</f>
        <v/>
      </c>
    </row>
    <row r="15" spans="1:11" ht="27" customHeight="1">
      <c r="A15" s="80">
        <v>2</v>
      </c>
      <c r="B15" s="81" t="s">
        <v>53</v>
      </c>
      <c r="C15" s="11"/>
      <c r="D15" s="11"/>
      <c r="E15" s="11"/>
      <c r="F15" s="11"/>
      <c r="G15" s="11"/>
      <c r="H15" s="10"/>
      <c r="I15" s="84" t="str">
        <f>IF(C15&gt;0,(C15+D15+E15+F15+G15+H15)-MIN(C15,D15,E15,F15,G15,H15),"")</f>
        <v/>
      </c>
      <c r="J15" s="85" t="str">
        <f>IF(C15&gt;0,RANK(I15,$I$14:$I$23,0),"")</f>
        <v/>
      </c>
    </row>
    <row r="16" spans="1:11" ht="27" customHeight="1">
      <c r="A16" s="80">
        <v>3</v>
      </c>
      <c r="B16" s="81" t="s">
        <v>52</v>
      </c>
      <c r="C16" s="11"/>
      <c r="D16" s="11"/>
      <c r="E16" s="11"/>
      <c r="F16" s="11"/>
      <c r="G16" s="11"/>
      <c r="H16" s="10"/>
      <c r="I16" s="84" t="str">
        <f>IF(C16&gt;0,(C16+D16+E16+F16+G16+H16)-MIN(C16,D16,E16,F16,G16,H16),"")</f>
        <v/>
      </c>
      <c r="J16" s="85" t="str">
        <f>IF(C16&gt;0,RANK(I16,$I$14:$I$23,0),"")</f>
        <v/>
      </c>
    </row>
    <row r="17" spans="1:10" ht="27" customHeight="1">
      <c r="A17" s="80">
        <v>4</v>
      </c>
      <c r="B17" s="81" t="s">
        <v>57</v>
      </c>
      <c r="C17" s="11"/>
      <c r="D17" s="11"/>
      <c r="E17" s="11"/>
      <c r="F17" s="11"/>
      <c r="G17" s="11"/>
      <c r="H17" s="10"/>
      <c r="I17" s="84" t="str">
        <f>IF(C17&gt;0,(C17+D17+E17+F17+G17+H17)-MIN(C17,D17,E17,F17,G17,H17),"")</f>
        <v/>
      </c>
      <c r="J17" s="85" t="str">
        <f>IF(C17&gt;0,RANK(I17,$I$14:$I$23,0),"")</f>
        <v/>
      </c>
    </row>
    <row r="18" spans="1:10" ht="27" customHeight="1">
      <c r="A18" s="80">
        <v>5</v>
      </c>
      <c r="B18" s="81" t="s">
        <v>58</v>
      </c>
      <c r="C18" s="11"/>
      <c r="D18" s="11"/>
      <c r="E18" s="11"/>
      <c r="F18" s="11"/>
      <c r="G18" s="11"/>
      <c r="H18" s="10"/>
      <c r="I18" s="84" t="str">
        <f>IF(C18&gt;0,(C18+D18+E18+F18+G18+H18)-MIN(C18,D18,E18,F18,G18,H18),"")</f>
        <v/>
      </c>
      <c r="J18" s="85" t="str">
        <f>IF(C18&gt;0,RANK(I18,$I$14:$I$23,0),"")</f>
        <v/>
      </c>
    </row>
    <row r="19" spans="1:10" ht="27" customHeight="1">
      <c r="A19" s="80">
        <v>6</v>
      </c>
      <c r="B19" s="81" t="s">
        <v>46</v>
      </c>
      <c r="C19" s="11"/>
      <c r="D19" s="11"/>
      <c r="E19" s="11"/>
      <c r="F19" s="11"/>
      <c r="G19" s="11"/>
      <c r="H19" s="10"/>
      <c r="I19" s="84" t="str">
        <f>IF(C19&gt;0,(C19+D19+E19+F19+G19+H19)-MIN(C19,D19,E19,F19,G19,H19),"")</f>
        <v/>
      </c>
      <c r="J19" s="85" t="str">
        <f>IF(C19&gt;0,RANK(I19,$I$14:$I$23,0),"")</f>
        <v/>
      </c>
    </row>
    <row r="20" spans="1:10" ht="27" customHeight="1">
      <c r="A20" s="80">
        <v>7</v>
      </c>
      <c r="B20" s="81" t="s">
        <v>41</v>
      </c>
      <c r="C20" s="11"/>
      <c r="D20" s="11"/>
      <c r="E20" s="11"/>
      <c r="F20" s="11"/>
      <c r="G20" s="11"/>
      <c r="H20" s="10"/>
      <c r="I20" s="84" t="str">
        <f>IF(C20&gt;0,(C20+D20+E20+F20+G20+H20)-MIN(C20,D20,E20,F20,G20,H20),"")</f>
        <v/>
      </c>
      <c r="J20" s="85" t="str">
        <f>IF(C20&gt;0,RANK(I20,$I$14:$I$23,0),"")</f>
        <v/>
      </c>
    </row>
    <row r="21" spans="1:10" ht="27" customHeight="1">
      <c r="A21" s="80">
        <v>8</v>
      </c>
      <c r="B21" s="81" t="s">
        <v>47</v>
      </c>
      <c r="C21" s="11"/>
      <c r="D21" s="11"/>
      <c r="E21" s="11"/>
      <c r="F21" s="11"/>
      <c r="G21" s="11"/>
      <c r="H21" s="10"/>
      <c r="I21" s="84" t="str">
        <f>IF(C21&gt;0,(C21+D21+E21+F21+G21+H21)-MIN(C21,D21,E21,F21,G21,H21),"")</f>
        <v/>
      </c>
      <c r="J21" s="85" t="str">
        <f>IF(C21&gt;0,RANK(I21,$I$14:$I$23,0),"")</f>
        <v/>
      </c>
    </row>
    <row r="22" spans="1:10" ht="27" customHeight="1">
      <c r="A22" s="80">
        <v>9</v>
      </c>
      <c r="B22" s="81" t="s">
        <v>48</v>
      </c>
      <c r="C22" s="11"/>
      <c r="D22" s="11"/>
      <c r="E22" s="11"/>
      <c r="F22" s="11"/>
      <c r="G22" s="11"/>
      <c r="H22" s="10"/>
      <c r="I22" s="84" t="str">
        <f>IF(C22&gt;0,(C22+D22+E22+F22+G22+H22)-MIN(C22,D22,E22,F22,G22,H22),"")</f>
        <v/>
      </c>
      <c r="J22" s="85" t="str">
        <f>IF(C22&gt;0,RANK(I22,$I$14:$I$23,0),"")</f>
        <v/>
      </c>
    </row>
    <row r="23" spans="1:10" ht="27" hidden="1" customHeight="1">
      <c r="A23" s="80">
        <v>10</v>
      </c>
      <c r="B23" s="86"/>
      <c r="C23" s="88"/>
      <c r="D23" s="88"/>
      <c r="E23" s="88"/>
      <c r="F23" s="88"/>
      <c r="G23" s="88"/>
      <c r="H23" s="88"/>
      <c r="I23" s="84" t="str">
        <f t="shared" ref="I14:I23" si="0">IF(C23&gt;0,(C23+D23+E23+F23+G23+H23)-MIN(C23,D23,E23,F23,G23,H23),"")</f>
        <v/>
      </c>
      <c r="J23" s="87" t="str">
        <f t="shared" ref="J14:J23" si="1">IF(C23&gt;0,RANK(I23,$I$14:$I$23,0),"")</f>
        <v/>
      </c>
    </row>
    <row r="24" spans="1:10" ht="27" customHeight="1">
      <c r="B24" s="66"/>
      <c r="C24" s="66"/>
    </row>
    <row r="25" spans="1:10" ht="27" customHeight="1">
      <c r="B25" s="66"/>
      <c r="C25" s="66"/>
    </row>
    <row r="26" spans="1:10" ht="27" customHeight="1">
      <c r="B26" s="66"/>
      <c r="C26" s="66"/>
    </row>
    <row r="27" spans="1:10" ht="27" customHeight="1">
      <c r="B27" s="66"/>
      <c r="C27" s="66"/>
    </row>
    <row r="28" spans="1:10" ht="27" customHeight="1">
      <c r="B28" s="66"/>
      <c r="C28" s="66"/>
    </row>
    <row r="29" spans="1:10" ht="27" customHeight="1">
      <c r="B29" s="66"/>
      <c r="C29" s="66"/>
    </row>
    <row r="30" spans="1:10" ht="27" customHeight="1">
      <c r="B30" s="66"/>
      <c r="C30" s="66"/>
    </row>
    <row r="31" spans="1:10" ht="27" customHeight="1">
      <c r="B31" s="66"/>
      <c r="C31" s="66"/>
    </row>
    <row r="32" spans="1:10" ht="27" customHeight="1">
      <c r="B32" s="66"/>
      <c r="C32" s="66"/>
    </row>
    <row r="33" s="66" customFormat="1" ht="27" customHeight="1"/>
    <row r="34" s="66" customFormat="1"/>
  </sheetData>
  <sheetProtection algorithmName="SHA-512" hashValue="9E1CMc4zjGPaHDljbhYMX0GuMXCFA00vXODAIH1LqA+1nKM5YWVOg1GfiqG4F7V8wICKtVqtee9JNXlNZGmUiA==" saltValue="ZWaZa5hUxOsR0NPszuMokQ==" spinCount="100000" sheet="1" selectLockedCells="1"/>
  <mergeCells count="12">
    <mergeCell ref="B10:C10"/>
    <mergeCell ref="D10:F10"/>
    <mergeCell ref="G10:H10"/>
    <mergeCell ref="I10:J10"/>
    <mergeCell ref="B11:C11"/>
    <mergeCell ref="D11:F11"/>
    <mergeCell ref="E2:J4"/>
    <mergeCell ref="E6:J6"/>
    <mergeCell ref="B9:C9"/>
    <mergeCell ref="D9:F9"/>
    <mergeCell ref="G9:H9"/>
    <mergeCell ref="I9:J9"/>
  </mergeCells>
  <conditionalFormatting sqref="B14:B23">
    <cfRule type="expression" dxfId="65" priority="1">
      <formula>IF(C14&gt;0,J14=MIN($J$14:$J$23),"")</formula>
    </cfRule>
  </conditionalFormatting>
  <conditionalFormatting sqref="C14:H14">
    <cfRule type="expression" dxfId="64" priority="21">
      <formula>IF($C$14&gt;0,C14=MIN($C$14,$D$14,$E$14,$F$14,$G$14,$H$14),"")</formula>
    </cfRule>
    <cfRule type="expression" dxfId="63" priority="20">
      <formula>IF($C$14&gt;0,C14=MAX($C$14,$D$14,$E$14,$F$14,$G$14,$H$14),"")</formula>
    </cfRule>
  </conditionalFormatting>
  <conditionalFormatting sqref="C15:H15">
    <cfRule type="expression" dxfId="62" priority="14">
      <formula>IF($C$15&gt;0,C15=MAX($C$15,$D$15,$E$15,$F$15,$G$15,$H$15),"")</formula>
    </cfRule>
    <cfRule type="expression" dxfId="61" priority="15">
      <formula>IF($C$15&gt;0,C15=MIN($C$15,$D$15,$E$15,$F$15,$G$15,$H$15),"")</formula>
    </cfRule>
  </conditionalFormatting>
  <conditionalFormatting sqref="C16:H16">
    <cfRule type="expression" dxfId="60" priority="13">
      <formula>IF($C$16&gt;0,C16=MIN($C$16,$D$16,$E$16,$F$16,$G$16,$H$16),"")</formula>
    </cfRule>
    <cfRule type="expression" dxfId="59" priority="12">
      <formula>IF($C$16&gt;0,C16=MAX($C$16,$D$16,$E$16,$F$16,$G$16,$H$16),"")</formula>
    </cfRule>
  </conditionalFormatting>
  <conditionalFormatting sqref="C17:H17">
    <cfRule type="expression" dxfId="58" priority="11">
      <formula>IF($C$17&gt;0,C17=MIN($C$17,$D$17,$E$17,$F$17,$G$17,$H$17),"")</formula>
    </cfRule>
    <cfRule type="expression" dxfId="57" priority="10">
      <formula>IF($C$17&gt;0,C17=MAX($C$17,$D$17,$E$17,$F$17,$G$17,$H$17),"")</formula>
    </cfRule>
  </conditionalFormatting>
  <conditionalFormatting sqref="C18:H18">
    <cfRule type="expression" dxfId="56" priority="9">
      <formula>IF($C$18&gt;0,C18=MIN($C$18,$D$18,$E$18,$F$18,$G$18,$H$18),"")</formula>
    </cfRule>
    <cfRule type="expression" dxfId="55" priority="8">
      <formula>IF($C$18&gt;0,C18=MAX($C$18,$D$18,$E$18,$F$18,$G$18,$H$18),"")</formula>
    </cfRule>
  </conditionalFormatting>
  <conditionalFormatting sqref="C19:H19">
    <cfRule type="expression" dxfId="54" priority="6">
      <formula>IF($C$19&gt;0,C19=MAX($C$19,$D$19,$E$19,$F$19,$G$19,$H$19),"")</formula>
    </cfRule>
    <cfRule type="expression" dxfId="53" priority="7">
      <formula>IF($C$19&gt;0,C19=MIN($C$19,$D$19,$E$19,$F$19,$G$19,$H$19),"")</formula>
    </cfRule>
  </conditionalFormatting>
  <conditionalFormatting sqref="C20:H20">
    <cfRule type="expression" dxfId="52" priority="4">
      <formula>IF($C$20&gt;0,C20=MAX($C$20,$D$20,$E$20,$F$20,$G$20,$H$20),"")</formula>
    </cfRule>
    <cfRule type="expression" dxfId="51" priority="5">
      <formula>IF($C$20&gt;0,C20=MIN($C$20,$D$20,$E$20,$F$20,$G$20,$H$20),"")</formula>
    </cfRule>
  </conditionalFormatting>
  <conditionalFormatting sqref="C21:H21">
    <cfRule type="expression" dxfId="50" priority="16">
      <formula>IF($C$21&gt;0,C21=MAX($C$21,$D$21,$E$21,$F$21,$G$21,$H$21),"")</formula>
    </cfRule>
    <cfRule type="expression" dxfId="49" priority="17">
      <formula>IF($C$21&gt;0,C21=MIN($C$21,$D$21,$E$21,$F$21,$G$21,$H$21),"")</formula>
    </cfRule>
  </conditionalFormatting>
  <conditionalFormatting sqref="C22:H22">
    <cfRule type="expression" dxfId="48" priority="19">
      <formula>IF($C$22&gt;0,C22=MAX($C$22,$D$22,$E$22,$F$22,$G$22,$H$22),"")</formula>
    </cfRule>
    <cfRule type="expression" dxfId="47" priority="18">
      <formula>IF($C$22&gt;0,C22=MIN($C$22,$D$22,$E$22,$F$22,$G$22,$H$22),"")</formula>
    </cfRule>
  </conditionalFormatting>
  <conditionalFormatting sqref="C23:H23">
    <cfRule type="expression" dxfId="46" priority="22">
      <formula>IF($C$23&gt;0,C23=MIN($C$23,$D$23,$E$23,$F$23,$G$23,$H$23),"")</formula>
    </cfRule>
    <cfRule type="expression" dxfId="45" priority="23">
      <formula>IF($C$23&gt;0,C23=MAX($C$23,$D$23,$E$23,$F$23,$G$23,$H$23),"")</formula>
    </cfRule>
  </conditionalFormatting>
  <conditionalFormatting sqref="J14:J23">
    <cfRule type="expression" dxfId="44" priority="24">
      <formula>IF(C14&gt;0,J14=MIN($J$14:$J$23),"")</formula>
    </cfRule>
  </conditionalFormatting>
  <printOptions horizontalCentered="1" verticalCentered="1"/>
  <pageMargins left="0.70866141732283472" right="0.70866141732283472" top="0" bottom="0.15748031496062992" header="0" footer="0"/>
  <pageSetup paperSize="9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144EA-DCE2-E24C-81A7-F68C75312C8B}">
  <sheetPr codeName="Feuil6">
    <pageSetUpPr fitToPage="1"/>
  </sheetPr>
  <dimension ref="A1:K34"/>
  <sheetViews>
    <sheetView zoomScale="108" zoomScaleNormal="108" workbookViewId="0">
      <selection activeCell="C14" sqref="C14"/>
    </sheetView>
  </sheetViews>
  <sheetFormatPr baseColWidth="10" defaultColWidth="11.5703125" defaultRowHeight="16"/>
  <cols>
    <col min="1" max="1" width="3.7109375" style="66" customWidth="1"/>
    <col min="2" max="2" width="20.7109375" style="69" customWidth="1"/>
    <col min="3" max="3" width="9" style="69" customWidth="1"/>
    <col min="4" max="9" width="9" style="66" customWidth="1"/>
    <col min="10" max="11" width="10.85546875" style="66" customWidth="1"/>
    <col min="12" max="12" width="9.7109375" style="66" customWidth="1"/>
    <col min="13" max="13" width="13.85546875" style="66" customWidth="1"/>
    <col min="14" max="15" width="10.5703125" style="66" customWidth="1"/>
    <col min="16" max="16" width="6.7109375" style="66" customWidth="1"/>
    <col min="17" max="17" width="10.7109375" style="66" customWidth="1"/>
    <col min="18" max="18" width="6.7109375" style="66" customWidth="1"/>
    <col min="19" max="20" width="7.5703125" style="66" customWidth="1"/>
    <col min="21" max="16384" width="11.5703125" style="66"/>
  </cols>
  <sheetData>
    <row r="1" spans="1:11">
      <c r="B1" s="66"/>
      <c r="C1" s="66"/>
    </row>
    <row r="2" spans="1:11" ht="16" customHeight="1">
      <c r="B2" s="66"/>
      <c r="C2" s="66"/>
      <c r="E2" s="67" t="s">
        <v>75</v>
      </c>
      <c r="F2" s="67"/>
      <c r="G2" s="67"/>
      <c r="H2" s="67"/>
      <c r="I2" s="67"/>
      <c r="J2" s="67"/>
      <c r="K2" s="68"/>
    </row>
    <row r="3" spans="1:11" ht="16" customHeight="1">
      <c r="B3" s="66"/>
      <c r="C3" s="66"/>
      <c r="E3" s="67"/>
      <c r="F3" s="67"/>
      <c r="G3" s="67"/>
      <c r="H3" s="67"/>
      <c r="I3" s="67"/>
      <c r="J3" s="67"/>
      <c r="K3" s="68"/>
    </row>
    <row r="4" spans="1:11" ht="15" customHeight="1">
      <c r="E4" s="67"/>
      <c r="F4" s="67"/>
      <c r="G4" s="67"/>
      <c r="H4" s="67"/>
      <c r="I4" s="67"/>
      <c r="J4" s="67"/>
      <c r="K4" s="68"/>
    </row>
    <row r="5" spans="1:11" ht="15" customHeight="1"/>
    <row r="6" spans="1:11" ht="28">
      <c r="E6" s="70" t="s">
        <v>21</v>
      </c>
      <c r="F6" s="70"/>
      <c r="G6" s="70"/>
      <c r="H6" s="70"/>
      <c r="I6" s="70"/>
      <c r="J6" s="70"/>
    </row>
    <row r="7" spans="1:11" ht="15" customHeight="1"/>
    <row r="8" spans="1:11" ht="15" customHeight="1"/>
    <row r="9" spans="1:11" ht="31" customHeight="1">
      <c r="B9" s="71" t="s">
        <v>22</v>
      </c>
      <c r="C9" s="71"/>
      <c r="D9" s="72" t="s">
        <v>46</v>
      </c>
      <c r="E9" s="72"/>
      <c r="F9" s="72"/>
      <c r="G9" s="73" t="s">
        <v>24</v>
      </c>
      <c r="H9" s="73"/>
      <c r="I9" s="74">
        <v>120</v>
      </c>
      <c r="J9" s="74"/>
    </row>
    <row r="10" spans="1:11" ht="31" customHeight="1">
      <c r="B10" s="71" t="s">
        <v>7</v>
      </c>
      <c r="C10" s="71"/>
      <c r="D10" s="75">
        <v>45570</v>
      </c>
      <c r="E10" s="75"/>
      <c r="F10" s="75"/>
      <c r="G10" s="73" t="s">
        <v>25</v>
      </c>
      <c r="H10" s="73"/>
      <c r="I10" s="74" t="s">
        <v>26</v>
      </c>
      <c r="J10" s="74"/>
    </row>
    <row r="11" spans="1:11" ht="31" customHeight="1">
      <c r="B11" s="71" t="s">
        <v>8</v>
      </c>
      <c r="C11" s="71"/>
      <c r="D11" s="76" t="s">
        <v>27</v>
      </c>
      <c r="E11" s="76"/>
      <c r="F11" s="76"/>
      <c r="G11" s="77"/>
      <c r="H11" s="77"/>
      <c r="I11" s="77"/>
      <c r="J11" s="77"/>
    </row>
    <row r="12" spans="1:11" ht="20" customHeight="1">
      <c r="C12" s="66"/>
    </row>
    <row r="13" spans="1:11" ht="34">
      <c r="B13" s="78" t="s">
        <v>28</v>
      </c>
      <c r="C13" s="78" t="s">
        <v>29</v>
      </c>
      <c r="D13" s="78" t="s">
        <v>30</v>
      </c>
      <c r="E13" s="78" t="s">
        <v>31</v>
      </c>
      <c r="F13" s="78" t="s">
        <v>32</v>
      </c>
      <c r="G13" s="78" t="s">
        <v>33</v>
      </c>
      <c r="H13" s="78" t="s">
        <v>34</v>
      </c>
      <c r="I13" s="79" t="s">
        <v>35</v>
      </c>
      <c r="J13" s="79" t="s">
        <v>36</v>
      </c>
    </row>
    <row r="14" spans="1:11" ht="27" customHeight="1">
      <c r="A14" s="80">
        <v>1</v>
      </c>
      <c r="B14" s="81" t="s">
        <v>88</v>
      </c>
      <c r="C14" s="11"/>
      <c r="D14" s="11"/>
      <c r="E14" s="11"/>
      <c r="F14" s="11"/>
      <c r="G14" s="11"/>
      <c r="H14" s="10"/>
      <c r="I14" s="84" t="str">
        <f>IF(C14&gt;0,(C14+D14+E14+F14+G14+H14)-MIN(C14,D14,E14,F14,G14,H14),"")</f>
        <v/>
      </c>
      <c r="J14" s="85" t="str">
        <f>IF(C14&gt;0,RANK(I14,$I$14:$I$23,0),"")</f>
        <v/>
      </c>
    </row>
    <row r="15" spans="1:11" ht="27" customHeight="1">
      <c r="A15" s="80">
        <v>2</v>
      </c>
      <c r="B15" s="81" t="s">
        <v>51</v>
      </c>
      <c r="C15" s="11"/>
      <c r="D15" s="11"/>
      <c r="E15" s="11"/>
      <c r="F15" s="11"/>
      <c r="G15" s="11"/>
      <c r="H15" s="10"/>
      <c r="I15" s="84" t="str">
        <f>IF(C15&gt;0,(C15+D15+E15+F15+G15+H15)-MIN(C15,D15,E15,F15,G15,H15),"")</f>
        <v/>
      </c>
      <c r="J15" s="85" t="str">
        <f>IF(C15&gt;0,RANK(I15,$I$14:$I$23,0),"")</f>
        <v/>
      </c>
    </row>
    <row r="16" spans="1:11" ht="27" customHeight="1">
      <c r="A16" s="80">
        <v>3</v>
      </c>
      <c r="B16" s="81" t="s">
        <v>40</v>
      </c>
      <c r="C16" s="11"/>
      <c r="D16" s="11"/>
      <c r="E16" s="11"/>
      <c r="F16" s="11"/>
      <c r="G16" s="11"/>
      <c r="H16" s="10"/>
      <c r="I16" s="84" t="str">
        <f>IF(C16&gt;0,(C16+D16+E16+F16+G16+H16)-MIN(C16,D16,E16,F16,G16,H16),"")</f>
        <v/>
      </c>
      <c r="J16" s="85" t="str">
        <f>IF(C16&gt;0,RANK(I16,$I$14:$I$23,0),"")</f>
        <v/>
      </c>
    </row>
    <row r="17" spans="1:10" ht="27" customHeight="1">
      <c r="A17" s="80">
        <v>4</v>
      </c>
      <c r="B17" s="86" t="s">
        <v>59</v>
      </c>
      <c r="C17" s="11"/>
      <c r="D17" s="11"/>
      <c r="E17" s="11"/>
      <c r="F17" s="11"/>
      <c r="G17" s="11"/>
      <c r="H17" s="10"/>
      <c r="I17" s="84" t="str">
        <f>IF(C17&gt;0,(C17+D17+E17+F17+G17+H17)-MIN(C17,D17,E17,F17,G17,H17),"")</f>
        <v/>
      </c>
      <c r="J17" s="85" t="str">
        <f>IF(C17&gt;0,RANK(I17,$I$14:$I$23,0),"")</f>
        <v/>
      </c>
    </row>
    <row r="18" spans="1:10" ht="27" customHeight="1">
      <c r="A18" s="80">
        <v>5</v>
      </c>
      <c r="B18" s="86" t="s">
        <v>55</v>
      </c>
      <c r="C18" s="11"/>
      <c r="D18" s="11"/>
      <c r="E18" s="11"/>
      <c r="F18" s="11"/>
      <c r="G18" s="11"/>
      <c r="H18" s="10"/>
      <c r="I18" s="84" t="str">
        <f>IF(C18&gt;0,(C18+D18+E18+F18+G18+H18)-MIN(C18,D18,E18,F18,G18,H18),"")</f>
        <v/>
      </c>
      <c r="J18" s="85" t="str">
        <f>IF(C18&gt;0,RANK(I18,$I$14:$I$23,0),"")</f>
        <v/>
      </c>
    </row>
    <row r="19" spans="1:10" ht="27" customHeight="1">
      <c r="A19" s="80">
        <v>6</v>
      </c>
      <c r="B19" s="86" t="s">
        <v>42</v>
      </c>
      <c r="C19" s="11"/>
      <c r="D19" s="11"/>
      <c r="E19" s="11"/>
      <c r="F19" s="11"/>
      <c r="G19" s="11"/>
      <c r="H19" s="10"/>
      <c r="I19" s="84" t="str">
        <f>IF(C19&gt;0,(C19+D19+E19+F19+G19+H19)-MIN(C19,D19,E19,F19,G19,H19),"")</f>
        <v/>
      </c>
      <c r="J19" s="85" t="str">
        <f>IF(C19&gt;0,RANK(I19,$I$14:$I$23,0),"")</f>
        <v/>
      </c>
    </row>
    <row r="20" spans="1:10" ht="27" hidden="1" customHeight="1">
      <c r="A20" s="80">
        <v>7</v>
      </c>
      <c r="B20" s="86"/>
      <c r="C20" s="82"/>
      <c r="D20" s="82"/>
      <c r="E20" s="82"/>
      <c r="F20" s="82"/>
      <c r="G20" s="82"/>
      <c r="H20" s="83"/>
      <c r="I20" s="84" t="str">
        <f t="shared" ref="I14:I23" si="0">IF(C20&gt;0,(C20+D20+E20+F20+G20+H20)-MIN(C20,D20,E20,F20,G20,H20),"")</f>
        <v/>
      </c>
      <c r="J20" s="87" t="str">
        <f t="shared" ref="J14:J23" si="1">IF(C20&gt;0,RANK(I20,$I$14:$I$23,0),"")</f>
        <v/>
      </c>
    </row>
    <row r="21" spans="1:10" ht="27" hidden="1" customHeight="1">
      <c r="A21" s="80">
        <v>8</v>
      </c>
      <c r="B21" s="86"/>
      <c r="C21" s="82"/>
      <c r="D21" s="82"/>
      <c r="E21" s="82"/>
      <c r="F21" s="82"/>
      <c r="G21" s="82"/>
      <c r="H21" s="83"/>
      <c r="I21" s="84" t="str">
        <f t="shared" si="0"/>
        <v/>
      </c>
      <c r="J21" s="85" t="str">
        <f t="shared" si="1"/>
        <v/>
      </c>
    </row>
    <row r="22" spans="1:10" ht="27" hidden="1" customHeight="1">
      <c r="A22" s="80">
        <v>9</v>
      </c>
      <c r="B22" s="86"/>
      <c r="C22" s="82"/>
      <c r="D22" s="82"/>
      <c r="E22" s="82"/>
      <c r="F22" s="82"/>
      <c r="G22" s="82"/>
      <c r="H22" s="83"/>
      <c r="I22" s="84" t="str">
        <f t="shared" si="0"/>
        <v/>
      </c>
      <c r="J22" s="87" t="str">
        <f t="shared" si="1"/>
        <v/>
      </c>
    </row>
    <row r="23" spans="1:10" ht="27" hidden="1" customHeight="1">
      <c r="A23" s="80">
        <v>10</v>
      </c>
      <c r="B23" s="86"/>
      <c r="C23" s="88"/>
      <c r="D23" s="88"/>
      <c r="E23" s="88"/>
      <c r="F23" s="88"/>
      <c r="G23" s="88"/>
      <c r="H23" s="88"/>
      <c r="I23" s="84" t="str">
        <f t="shared" si="0"/>
        <v/>
      </c>
      <c r="J23" s="85" t="str">
        <f t="shared" si="1"/>
        <v/>
      </c>
    </row>
    <row r="24" spans="1:10" ht="27" customHeight="1">
      <c r="B24" s="66"/>
      <c r="C24" s="66"/>
    </row>
    <row r="25" spans="1:10" ht="27" customHeight="1">
      <c r="C25" s="66"/>
    </row>
    <row r="26" spans="1:10" ht="27" customHeight="1">
      <c r="C26" s="66"/>
    </row>
    <row r="27" spans="1:10" ht="27" customHeight="1">
      <c r="C27" s="66"/>
    </row>
    <row r="28" spans="1:10" ht="27" customHeight="1">
      <c r="C28" s="66"/>
    </row>
    <row r="29" spans="1:10" ht="27" customHeight="1">
      <c r="C29" s="66"/>
    </row>
    <row r="30" spans="1:10" ht="27" customHeight="1">
      <c r="C30" s="66"/>
    </row>
    <row r="31" spans="1:10" ht="27" customHeight="1">
      <c r="C31" s="66"/>
    </row>
    <row r="32" spans="1:10" ht="27" customHeight="1">
      <c r="C32" s="66"/>
    </row>
    <row r="33" s="66" customFormat="1" ht="27" customHeight="1"/>
    <row r="34" s="66" customFormat="1"/>
  </sheetData>
  <sheetProtection algorithmName="SHA-512" hashValue="RM9J37ytilh0xZXEhWPAE0mbQVkdeuj8mJ6TpIawkCvoGPDzJIT6200uRZYYf1QLQJ9z7kUh7B4F1DU2UJxG4g==" saltValue="ey2oedK5hAguZBxoT8mYBw==" spinCount="100000" sheet="1" selectLockedCells="1"/>
  <mergeCells count="12">
    <mergeCell ref="B10:C10"/>
    <mergeCell ref="D10:F10"/>
    <mergeCell ref="G10:H10"/>
    <mergeCell ref="I10:J10"/>
    <mergeCell ref="B11:C11"/>
    <mergeCell ref="D11:F11"/>
    <mergeCell ref="E2:J4"/>
    <mergeCell ref="E6:J6"/>
    <mergeCell ref="B9:C9"/>
    <mergeCell ref="D9:F9"/>
    <mergeCell ref="G9:H9"/>
    <mergeCell ref="I9:J9"/>
  </mergeCells>
  <conditionalFormatting sqref="B14:B23">
    <cfRule type="expression" dxfId="43" priority="1">
      <formula>IF(C14&gt;0,J14=MIN($J$14:$J$23),"")</formula>
    </cfRule>
  </conditionalFormatting>
  <conditionalFormatting sqref="C14:H14">
    <cfRule type="expression" dxfId="42" priority="20">
      <formula>IF($C$14&gt;0,C14=MIN($C$14,$D$14,$E$14,$F$14,$G$14,$H$14),"")</formula>
    </cfRule>
    <cfRule type="expression" dxfId="41" priority="19">
      <formula>IF($C$14&gt;0,C14=MAX($C$14,$D$14,$E$14,$F$14,$G$14,$H$14),"")</formula>
    </cfRule>
  </conditionalFormatting>
  <conditionalFormatting sqref="C15:H15">
    <cfRule type="expression" dxfId="40" priority="13">
      <formula>IF($C$15&gt;0,C15=MAX($C$15,$D$15,$E$15,$F$15,$G$15,$H$15),"")</formula>
    </cfRule>
    <cfRule type="expression" dxfId="39" priority="14">
      <formula>IF($C$15&gt;0,C15=MIN($C$15,$D$15,$E$15,$F$15,$G$15,$H$15),"")</formula>
    </cfRule>
  </conditionalFormatting>
  <conditionalFormatting sqref="C16:H16">
    <cfRule type="expression" dxfId="38" priority="12">
      <formula>IF($C$16&gt;0,C16=MIN($C$16,$D$16,$E$16,$F$16,$G$16,$H$16),"")</formula>
    </cfRule>
    <cfRule type="expression" dxfId="37" priority="11">
      <formula>IF($C$16&gt;0,C16=MAX($C$16,$D$16,$E$16,$F$16,$G$16,$H$16),"")</formula>
    </cfRule>
  </conditionalFormatting>
  <conditionalFormatting sqref="C17:H17">
    <cfRule type="expression" dxfId="36" priority="10">
      <formula>IF($C$17&gt;0,C17=MIN($C$17,$D$17,$E$17,$F$17,$G$17,$H$17),"")</formula>
    </cfRule>
    <cfRule type="expression" dxfId="35" priority="9">
      <formula>IF($C$17&gt;0,C17=MAX($C$17,$D$17,$E$17,$F$17,$G$17,$H$17),"")</formula>
    </cfRule>
  </conditionalFormatting>
  <conditionalFormatting sqref="C18:H18">
    <cfRule type="expression" dxfId="34" priority="8">
      <formula>IF($C$18&gt;0,C18=MIN($C$18,$D$18,$E$18,$F$18,$G$18,$H$18),"")</formula>
    </cfRule>
    <cfRule type="expression" dxfId="33" priority="7">
      <formula>IF($C$18&gt;0,C18=MAX($C$18,$D$18,$E$18,$F$18,$G$18,$H$18),"")</formula>
    </cfRule>
  </conditionalFormatting>
  <conditionalFormatting sqref="C19:H19">
    <cfRule type="expression" dxfId="32" priority="5">
      <formula>IF($C$19&gt;0,C19=MAX($C$19,$D$19,$E$19,$F$19,$G$19,$H$19),"")</formula>
    </cfRule>
    <cfRule type="expression" dxfId="31" priority="6">
      <formula>IF($C$19&gt;0,C19=MIN($C$19,$D$19,$E$19,$F$19,$G$19,$H$19),"")</formula>
    </cfRule>
  </conditionalFormatting>
  <conditionalFormatting sqref="C20:H20">
    <cfRule type="expression" dxfId="30" priority="3">
      <formula>IF($C$20&gt;0,C20=MAX($C$20,$D$20,$E$20,$F$20,$G$20,$H$20),"")</formula>
    </cfRule>
    <cfRule type="expression" dxfId="29" priority="4">
      <formula>IF($C$20&gt;0,C20=MIN($C$20,$D$20,$E$20,$F$20,$G$20,$H$20),"")</formula>
    </cfRule>
  </conditionalFormatting>
  <conditionalFormatting sqref="C21:H21">
    <cfRule type="expression" dxfId="28" priority="15">
      <formula>IF($C$21&gt;0,C21=MAX($C$21,$D$21,$E$21,$F$21,$G$21,$H$21),"")</formula>
    </cfRule>
    <cfRule type="expression" dxfId="27" priority="16">
      <formula>IF($C$21&gt;0,C21=MIN($C$21,$D$21,$E$21,$F$21,$G$21,$H$21),"")</formula>
    </cfRule>
  </conditionalFormatting>
  <conditionalFormatting sqref="C22:H22">
    <cfRule type="expression" dxfId="26" priority="18">
      <formula>IF($C$22&gt;0,C22=MAX($C$22,$D$22,$E$22,$F$22,$G$22,$H$22),"")</formula>
    </cfRule>
    <cfRule type="expression" dxfId="25" priority="17">
      <formula>IF($C$22&gt;0,C22=MIN($C$22,$D$22,$E$22,$F$22,$G$22,$H$22),"")</formula>
    </cfRule>
  </conditionalFormatting>
  <conditionalFormatting sqref="C23:H23">
    <cfRule type="expression" dxfId="24" priority="21">
      <formula>IF($C$23&gt;0,C23=MIN($C$23,$D$23,$E$23,$F$23,$G$23,$H$23),"")</formula>
    </cfRule>
    <cfRule type="expression" dxfId="23" priority="22">
      <formula>IF($C$23&gt;0,C23=MAX($C$23,$D$23,$E$23,$F$23,$G$23,$H$23),"")</formula>
    </cfRule>
  </conditionalFormatting>
  <conditionalFormatting sqref="J14:J23">
    <cfRule type="expression" dxfId="22" priority="23">
      <formula>IF(C14&gt;0,J14=MIN($J$14:$J$23),"")</formula>
    </cfRule>
  </conditionalFormatting>
  <printOptions horizontalCentered="1" verticalCentered="1"/>
  <pageMargins left="0.70866141732283472" right="0.70866141732283472" top="0" bottom="0.15748031496062992" header="0" footer="0"/>
  <pageSetup paperSize="9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AF953-269D-E740-9A08-C74986BAB208}">
  <sheetPr>
    <pageSetUpPr fitToPage="1"/>
  </sheetPr>
  <dimension ref="A1:K34"/>
  <sheetViews>
    <sheetView zoomScale="108" zoomScaleNormal="108" workbookViewId="0">
      <selection activeCell="C14" sqref="C14"/>
    </sheetView>
  </sheetViews>
  <sheetFormatPr baseColWidth="10" defaultColWidth="11.5703125" defaultRowHeight="16"/>
  <cols>
    <col min="1" max="1" width="3.7109375" style="66" customWidth="1"/>
    <col min="2" max="2" width="20.7109375" style="69" customWidth="1"/>
    <col min="3" max="3" width="9" style="69" customWidth="1"/>
    <col min="4" max="9" width="9" style="66" customWidth="1"/>
    <col min="10" max="11" width="10.85546875" style="66" customWidth="1"/>
    <col min="12" max="12" width="9.7109375" style="66" customWidth="1"/>
    <col min="13" max="13" width="13.85546875" style="66" customWidth="1"/>
    <col min="14" max="15" width="10.5703125" style="66" customWidth="1"/>
    <col min="16" max="16" width="6.7109375" style="66" customWidth="1"/>
    <col min="17" max="17" width="10.7109375" style="66" customWidth="1"/>
    <col min="18" max="18" width="6.7109375" style="66" customWidth="1"/>
    <col min="19" max="20" width="7.5703125" style="66" customWidth="1"/>
    <col min="21" max="16384" width="11.5703125" style="66"/>
  </cols>
  <sheetData>
    <row r="1" spans="1:11">
      <c r="B1" s="66"/>
      <c r="C1" s="66"/>
    </row>
    <row r="2" spans="1:11" ht="16" customHeight="1">
      <c r="B2" s="66"/>
      <c r="C2" s="66"/>
      <c r="E2" s="67" t="s">
        <v>75</v>
      </c>
      <c r="F2" s="67"/>
      <c r="G2" s="67"/>
      <c r="H2" s="67"/>
      <c r="I2" s="67"/>
      <c r="J2" s="67"/>
      <c r="K2" s="68"/>
    </row>
    <row r="3" spans="1:11" ht="16" customHeight="1">
      <c r="B3" s="66"/>
      <c r="C3" s="66"/>
      <c r="E3" s="67"/>
      <c r="F3" s="67"/>
      <c r="G3" s="67"/>
      <c r="H3" s="67"/>
      <c r="I3" s="67"/>
      <c r="J3" s="67"/>
      <c r="K3" s="68"/>
    </row>
    <row r="4" spans="1:11" ht="15" customHeight="1">
      <c r="E4" s="67"/>
      <c r="F4" s="67"/>
      <c r="G4" s="67"/>
      <c r="H4" s="67"/>
      <c r="I4" s="67"/>
      <c r="J4" s="67"/>
      <c r="K4" s="68"/>
    </row>
    <row r="5" spans="1:11" ht="15" customHeight="1"/>
    <row r="6" spans="1:11" ht="28">
      <c r="E6" s="70" t="s">
        <v>21</v>
      </c>
      <c r="F6" s="70"/>
      <c r="G6" s="70"/>
      <c r="H6" s="70"/>
      <c r="I6" s="70"/>
      <c r="J6" s="70"/>
    </row>
    <row r="7" spans="1:11" ht="15" customHeight="1"/>
    <row r="8" spans="1:11" ht="15" customHeight="1"/>
    <row r="9" spans="1:11" ht="31" customHeight="1">
      <c r="B9" s="71" t="s">
        <v>22</v>
      </c>
      <c r="C9" s="71"/>
      <c r="D9" s="72" t="s">
        <v>40</v>
      </c>
      <c r="E9" s="72"/>
      <c r="F9" s="72"/>
      <c r="G9" s="73" t="s">
        <v>24</v>
      </c>
      <c r="H9" s="73"/>
      <c r="I9" s="74">
        <v>120</v>
      </c>
      <c r="J9" s="74"/>
    </row>
    <row r="10" spans="1:11" ht="31" customHeight="1">
      <c r="B10" s="71" t="s">
        <v>7</v>
      </c>
      <c r="C10" s="71"/>
      <c r="D10" s="75">
        <v>45570</v>
      </c>
      <c r="E10" s="75"/>
      <c r="F10" s="75"/>
      <c r="G10" s="73" t="s">
        <v>25</v>
      </c>
      <c r="H10" s="73"/>
      <c r="I10" s="74" t="s">
        <v>77</v>
      </c>
      <c r="J10" s="74"/>
    </row>
    <row r="11" spans="1:11" ht="31" customHeight="1">
      <c r="B11" s="71" t="s">
        <v>8</v>
      </c>
      <c r="C11" s="71"/>
      <c r="D11" s="76" t="s">
        <v>27</v>
      </c>
      <c r="E11" s="76"/>
      <c r="F11" s="76"/>
      <c r="G11" s="77"/>
      <c r="H11" s="77"/>
      <c r="I11" s="77"/>
      <c r="J11" s="77"/>
    </row>
    <row r="12" spans="1:11" ht="20" customHeight="1">
      <c r="C12" s="66"/>
    </row>
    <row r="13" spans="1:11" ht="34">
      <c r="B13" s="78" t="s">
        <v>28</v>
      </c>
      <c r="C13" s="78" t="s">
        <v>29</v>
      </c>
      <c r="D13" s="78" t="s">
        <v>30</v>
      </c>
      <c r="E13" s="78" t="s">
        <v>31</v>
      </c>
      <c r="F13" s="78" t="s">
        <v>32</v>
      </c>
      <c r="G13" s="78" t="s">
        <v>33</v>
      </c>
      <c r="H13" s="78" t="s">
        <v>34</v>
      </c>
      <c r="I13" s="79" t="s">
        <v>35</v>
      </c>
      <c r="J13" s="79" t="s">
        <v>36</v>
      </c>
    </row>
    <row r="14" spans="1:11" ht="27" customHeight="1">
      <c r="A14" s="80">
        <v>1</v>
      </c>
      <c r="B14" s="86" t="s">
        <v>89</v>
      </c>
      <c r="C14" s="11"/>
      <c r="D14" s="11"/>
      <c r="E14" s="11"/>
      <c r="F14" s="11"/>
      <c r="G14" s="11"/>
      <c r="H14" s="10"/>
      <c r="I14" s="84" t="str">
        <f>IF(C14&gt;0,(C14+D14+E14+F14+G14+H14)-MIN(C14,D14,E14,F14,G14,H14),"")</f>
        <v/>
      </c>
      <c r="J14" s="85" t="str">
        <f>IF(C14&gt;0,RANK(I14,$I$14:$I$23,0),"")</f>
        <v/>
      </c>
    </row>
    <row r="15" spans="1:11" ht="27" customHeight="1">
      <c r="A15" s="80">
        <v>2</v>
      </c>
      <c r="B15" s="86" t="s">
        <v>90</v>
      </c>
      <c r="C15" s="11"/>
      <c r="D15" s="11"/>
      <c r="E15" s="11"/>
      <c r="F15" s="11"/>
      <c r="G15" s="11"/>
      <c r="H15" s="10"/>
      <c r="I15" s="84" t="str">
        <f>IF(C15&gt;0,(C15+D15+E15+F15+G15+H15)-MIN(C15,D15,E15,F15,G15,H15),"")</f>
        <v/>
      </c>
      <c r="J15" s="85" t="str">
        <f>IF(C15&gt;0,RANK(I15,$I$14:$I$23,0),"")</f>
        <v/>
      </c>
    </row>
    <row r="16" spans="1:11" ht="27" customHeight="1">
      <c r="A16" s="80">
        <v>3</v>
      </c>
      <c r="B16" s="86" t="s">
        <v>45</v>
      </c>
      <c r="C16" s="11"/>
      <c r="D16" s="11"/>
      <c r="E16" s="11"/>
      <c r="F16" s="11"/>
      <c r="G16" s="11"/>
      <c r="H16" s="10"/>
      <c r="I16" s="84" t="str">
        <f>IF(C16&gt;0,(C16+D16+E16+F16+G16+H16)-MIN(C16,D16,E16,F16,G16,H16),"")</f>
        <v/>
      </c>
      <c r="J16" s="85" t="str">
        <f>IF(C16&gt;0,RANK(I16,$I$14:$I$23,0),"")</f>
        <v/>
      </c>
    </row>
    <row r="17" spans="1:10" ht="27" customHeight="1">
      <c r="A17" s="80">
        <v>4</v>
      </c>
      <c r="B17" s="86" t="s">
        <v>38</v>
      </c>
      <c r="C17" s="11"/>
      <c r="D17" s="11"/>
      <c r="E17" s="11"/>
      <c r="F17" s="11"/>
      <c r="G17" s="11"/>
      <c r="H17" s="10"/>
      <c r="I17" s="84" t="str">
        <f>IF(C17&gt;0,(C17+D17+E17+F17+G17+H17)-MIN(C17,D17,E17,F17,G17,H17),"")</f>
        <v/>
      </c>
      <c r="J17" s="85" t="str">
        <f>IF(C17&gt;0,RANK(I17,$I$14:$I$23,0),"")</f>
        <v/>
      </c>
    </row>
    <row r="18" spans="1:10" ht="27" customHeight="1">
      <c r="A18" s="80">
        <v>5</v>
      </c>
      <c r="B18" s="86" t="s">
        <v>54</v>
      </c>
      <c r="C18" s="11"/>
      <c r="D18" s="11"/>
      <c r="E18" s="11"/>
      <c r="F18" s="11"/>
      <c r="G18" s="11"/>
      <c r="H18" s="10"/>
      <c r="I18" s="84" t="str">
        <f>IF(C18&gt;0,(C18+D18+E18+F18+G18+H18)-MIN(C18,D18,E18,F18,G18,H18),"")</f>
        <v/>
      </c>
      <c r="J18" s="85" t="str">
        <f>IF(C18&gt;0,RANK(I18,$I$14:$I$23,0),"")</f>
        <v/>
      </c>
    </row>
    <row r="19" spans="1:10" ht="27" customHeight="1">
      <c r="A19" s="80">
        <v>6</v>
      </c>
      <c r="B19" s="86" t="s">
        <v>91</v>
      </c>
      <c r="C19" s="11"/>
      <c r="D19" s="11"/>
      <c r="E19" s="11"/>
      <c r="F19" s="11"/>
      <c r="G19" s="11"/>
      <c r="H19" s="10"/>
      <c r="I19" s="84" t="str">
        <f>IF(C19&gt;0,(C19+D19+E19+F19+G19+H19)-MIN(C19,D19,E19,F19,G19,H19),"")</f>
        <v/>
      </c>
      <c r="J19" s="85" t="str">
        <f>IF(C19&gt;0,RANK(I19,$I$14:$I$23,0),"")</f>
        <v/>
      </c>
    </row>
    <row r="20" spans="1:10" ht="27" hidden="1" customHeight="1">
      <c r="A20" s="80">
        <v>7</v>
      </c>
      <c r="B20" s="86"/>
      <c r="C20" s="82"/>
      <c r="D20" s="82"/>
      <c r="E20" s="82"/>
      <c r="F20" s="82"/>
      <c r="G20" s="82"/>
      <c r="H20" s="83"/>
      <c r="I20" s="84" t="str">
        <f t="shared" ref="I14:I23" si="0">IF(C20&gt;0,(C20+D20+E20+F20+G20+H20)-MIN(C20,D20,E20,F20,G20,H20),"")</f>
        <v/>
      </c>
      <c r="J20" s="87" t="str">
        <f t="shared" ref="J14:J23" si="1">IF(C20&gt;0,RANK(I20,$I$14:$I$23,0),"")</f>
        <v/>
      </c>
    </row>
    <row r="21" spans="1:10" ht="27" hidden="1" customHeight="1">
      <c r="A21" s="80">
        <v>8</v>
      </c>
      <c r="B21" s="86"/>
      <c r="C21" s="82"/>
      <c r="D21" s="82"/>
      <c r="E21" s="82"/>
      <c r="F21" s="82"/>
      <c r="G21" s="82"/>
      <c r="H21" s="83"/>
      <c r="I21" s="84" t="str">
        <f t="shared" si="0"/>
        <v/>
      </c>
      <c r="J21" s="85" t="str">
        <f t="shared" si="1"/>
        <v/>
      </c>
    </row>
    <row r="22" spans="1:10" ht="27" hidden="1" customHeight="1">
      <c r="A22" s="80">
        <v>9</v>
      </c>
      <c r="B22" s="86"/>
      <c r="C22" s="82"/>
      <c r="D22" s="82"/>
      <c r="E22" s="82"/>
      <c r="F22" s="82"/>
      <c r="G22" s="82"/>
      <c r="H22" s="83"/>
      <c r="I22" s="84" t="str">
        <f t="shared" si="0"/>
        <v/>
      </c>
      <c r="J22" s="87" t="str">
        <f t="shared" si="1"/>
        <v/>
      </c>
    </row>
    <row r="23" spans="1:10" ht="27" hidden="1" customHeight="1">
      <c r="A23" s="80">
        <v>10</v>
      </c>
      <c r="B23" s="86"/>
      <c r="C23" s="88"/>
      <c r="D23" s="88"/>
      <c r="E23" s="88"/>
      <c r="F23" s="88"/>
      <c r="G23" s="88"/>
      <c r="H23" s="88"/>
      <c r="I23" s="84" t="str">
        <f t="shared" si="0"/>
        <v/>
      </c>
      <c r="J23" s="85" t="str">
        <f t="shared" si="1"/>
        <v/>
      </c>
    </row>
    <row r="24" spans="1:10" ht="27" customHeight="1">
      <c r="B24" s="66"/>
      <c r="C24" s="66"/>
    </row>
    <row r="25" spans="1:10" ht="27" customHeight="1">
      <c r="C25" s="66"/>
    </row>
    <row r="26" spans="1:10" ht="27" customHeight="1">
      <c r="C26" s="66"/>
    </row>
    <row r="27" spans="1:10" ht="27" customHeight="1">
      <c r="C27" s="66"/>
    </row>
    <row r="28" spans="1:10" ht="27" customHeight="1">
      <c r="C28" s="66"/>
    </row>
    <row r="29" spans="1:10" ht="27" customHeight="1">
      <c r="C29" s="66"/>
    </row>
    <row r="30" spans="1:10" ht="27" customHeight="1">
      <c r="C30" s="66"/>
    </row>
    <row r="31" spans="1:10" ht="27" customHeight="1">
      <c r="C31" s="66"/>
    </row>
    <row r="32" spans="1:10" ht="27" customHeight="1">
      <c r="C32" s="66"/>
    </row>
    <row r="33" s="66" customFormat="1" ht="27" customHeight="1"/>
    <row r="34" s="66" customFormat="1"/>
  </sheetData>
  <sheetProtection algorithmName="SHA-512" hashValue="7OhXc2SyEPJwOUhAjxT3ZqKksqSeedWnC3eGnxMYc3KZ/NWu5qZFeV8izrNOFJGMVn3X0+74ZkcEnZHHTApddQ==" saltValue="MfQNVEQpIhG1WsbUAOXvtg==" spinCount="100000" sheet="1" selectLockedCells="1"/>
  <mergeCells count="12">
    <mergeCell ref="B10:C10"/>
    <mergeCell ref="D10:F10"/>
    <mergeCell ref="G10:H10"/>
    <mergeCell ref="I10:J10"/>
    <mergeCell ref="B11:C11"/>
    <mergeCell ref="D11:F11"/>
    <mergeCell ref="E2:J4"/>
    <mergeCell ref="E6:J6"/>
    <mergeCell ref="B9:C9"/>
    <mergeCell ref="D9:F9"/>
    <mergeCell ref="G9:H9"/>
    <mergeCell ref="I9:J9"/>
  </mergeCells>
  <conditionalFormatting sqref="B14:B23">
    <cfRule type="expression" dxfId="21" priority="1">
      <formula>IF(C14&gt;0,J14=MIN($J$14:$J$23),"")</formula>
    </cfRule>
  </conditionalFormatting>
  <conditionalFormatting sqref="C14:H14">
    <cfRule type="expression" dxfId="20" priority="19">
      <formula>IF($C$14&gt;0,C14=MIN($C$14,$D$14,$E$14,$F$14,$G$14,$H$14),"")</formula>
    </cfRule>
    <cfRule type="expression" dxfId="19" priority="18">
      <formula>IF($C$14&gt;0,C14=MAX($C$14,$D$14,$E$14,$F$14,$G$14,$H$14),"")</formula>
    </cfRule>
  </conditionalFormatting>
  <conditionalFormatting sqref="C15:H15">
    <cfRule type="expression" dxfId="18" priority="12">
      <formula>IF($C$15&gt;0,C15=MAX($C$15,$D$15,$E$15,$F$15,$G$15,$H$15),"")</formula>
    </cfRule>
    <cfRule type="expression" dxfId="17" priority="13">
      <formula>IF($C$15&gt;0,C15=MIN($C$15,$D$15,$E$15,$F$15,$G$15,$H$15),"")</formula>
    </cfRule>
  </conditionalFormatting>
  <conditionalFormatting sqref="C16:H16">
    <cfRule type="expression" dxfId="16" priority="11">
      <formula>IF($C$16&gt;0,C16=MIN($C$16,$D$16,$E$16,$F$16,$G$16,$H$16),"")</formula>
    </cfRule>
    <cfRule type="expression" dxfId="15" priority="10">
      <formula>IF($C$16&gt;0,C16=MAX($C$16,$D$16,$E$16,$F$16,$G$16,$H$16),"")</formula>
    </cfRule>
  </conditionalFormatting>
  <conditionalFormatting sqref="C17:H17">
    <cfRule type="expression" dxfId="14" priority="9">
      <formula>IF($C$17&gt;0,C17=MIN($C$17,$D$17,$E$17,$F$17,$G$17,$H$17),"")</formula>
    </cfRule>
    <cfRule type="expression" dxfId="13" priority="8">
      <formula>IF($C$17&gt;0,C17=MAX($C$17,$D$17,$E$17,$F$17,$G$17,$H$17),"")</formula>
    </cfRule>
  </conditionalFormatting>
  <conditionalFormatting sqref="C18:H18">
    <cfRule type="expression" dxfId="12" priority="7">
      <formula>IF($C$18&gt;0,C18=MIN($C$18,$D$18,$E$18,$F$18,$G$18,$H$18),"")</formula>
    </cfRule>
    <cfRule type="expression" dxfId="11" priority="6">
      <formula>IF($C$18&gt;0,C18=MAX($C$18,$D$18,$E$18,$F$18,$G$18,$H$18),"")</formula>
    </cfRule>
  </conditionalFormatting>
  <conditionalFormatting sqref="C19:H19">
    <cfRule type="expression" dxfId="10" priority="4">
      <formula>IF($C$19&gt;0,C19=MAX($C$19,$D$19,$E$19,$F$19,$G$19,$H$19),"")</formula>
    </cfRule>
    <cfRule type="expression" dxfId="9" priority="5">
      <formula>IF($C$19&gt;0,C19=MIN($C$19,$D$19,$E$19,$F$19,$G$19,$H$19),"")</formula>
    </cfRule>
  </conditionalFormatting>
  <conditionalFormatting sqref="C20:H20">
    <cfRule type="expression" dxfId="8" priority="2">
      <formula>IF($C$20&gt;0,C20=MAX($C$20,$D$20,$E$20,$F$20,$G$20,$H$20),"")</formula>
    </cfRule>
    <cfRule type="expression" dxfId="7" priority="3">
      <formula>IF($C$20&gt;0,C20=MIN($C$20,$D$20,$E$20,$F$20,$G$20,$H$20),"")</formula>
    </cfRule>
  </conditionalFormatting>
  <conditionalFormatting sqref="C21:H21">
    <cfRule type="expression" dxfId="6" priority="14">
      <formula>IF($C$21&gt;0,C21=MAX($C$21,$D$21,$E$21,$F$21,$G$21,$H$21),"")</formula>
    </cfRule>
    <cfRule type="expression" dxfId="5" priority="15">
      <formula>IF($C$21&gt;0,C21=MIN($C$21,$D$21,$E$21,$F$21,$G$21,$H$21),"")</formula>
    </cfRule>
  </conditionalFormatting>
  <conditionalFormatting sqref="C22:H22">
    <cfRule type="expression" dxfId="4" priority="17">
      <formula>IF($C$22&gt;0,C22=MAX($C$22,$D$22,$E$22,$F$22,$G$22,$H$22),"")</formula>
    </cfRule>
    <cfRule type="expression" dxfId="3" priority="16">
      <formula>IF($C$22&gt;0,C22=MIN($C$22,$D$22,$E$22,$F$22,$G$22,$H$22),"")</formula>
    </cfRule>
  </conditionalFormatting>
  <conditionalFormatting sqref="C23:H23">
    <cfRule type="expression" dxfId="2" priority="20">
      <formula>IF($C$23&gt;0,C23=MIN($C$23,$D$23,$E$23,$F$23,$G$23,$H$23),"")</formula>
    </cfRule>
    <cfRule type="expression" dxfId="1" priority="21">
      <formula>IF($C$23&gt;0,C23=MAX($C$23,$D$23,$E$23,$F$23,$G$23,$H$23),"")</formula>
    </cfRule>
  </conditionalFormatting>
  <conditionalFormatting sqref="J14:J23">
    <cfRule type="expression" dxfId="0" priority="22">
      <formula>IF(C14&gt;0,J14=MIN($J$14:$J$23),"")</formula>
    </cfRule>
  </conditionalFormatting>
  <printOptions horizontalCentered="1" verticalCentered="1"/>
  <pageMargins left="0.70866141732283472" right="0.70866141732283472" top="0" bottom="0.15748031496062992" header="0" footer="0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COMPOSITION DES ÉQUIPES FINALES</vt:lpstr>
      <vt:lpstr>RESULTAT 50 ETAPE 3 St. Gabriel</vt:lpstr>
      <vt:lpstr>RESULTAT FINALE 90.A AUCH</vt:lpstr>
      <vt:lpstr>RESULTAT FINALE 90.B LAS MARTIN</vt:lpstr>
      <vt:lpstr>RESULTAT FINALE 120.A MONTAL</vt:lpstr>
      <vt:lpstr>RESULTAT FINALE 120.B  FLEURANC</vt:lpstr>
      <vt:lpstr>RESULTAT FINALE 120.C  ESPALAIS</vt:lpstr>
      <vt:lpstr>'RESULTAT 50 ETAPE 3 St. Gabriel'!Zone_d_impression</vt:lpstr>
      <vt:lpstr>'RESULTAT FINALE 120.A MONTAL'!Zone_d_impression</vt:lpstr>
      <vt:lpstr>'RESULTAT FINALE 120.B  FLEURANC'!Zone_d_impression</vt:lpstr>
      <vt:lpstr>'RESULTAT FINALE 120.C  ESPALAIS'!Zone_d_impression</vt:lpstr>
      <vt:lpstr>'RESULTAT FINALE 90.A AUCH'!Zone_d_impression</vt:lpstr>
      <vt:lpstr>'RESULTAT FINALE 90.B LAS MARTIN'!Zone_d_impression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barrere philippe</cp:lastModifiedBy>
  <cp:revision/>
  <cp:lastPrinted>2024-09-24T15:43:15Z</cp:lastPrinted>
  <dcterms:created xsi:type="dcterms:W3CDTF">2020-10-01T16:05:59Z</dcterms:created>
  <dcterms:modified xsi:type="dcterms:W3CDTF">2024-09-26T15:58:33Z</dcterms:modified>
  <cp:category/>
  <cp:contentStatus/>
</cp:coreProperties>
</file>